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2_INFPRES_01_2019\"/>
    </mc:Choice>
  </mc:AlternateContent>
  <bookViews>
    <workbookView xWindow="0" yWindow="0" windowWidth="20490" windowHeight="7650" tabRatio="747" firstSheet="7" activeTab="9"/>
  </bookViews>
  <sheets>
    <sheet name="ENERO " sheetId="6" state="hidden" r:id="rId1"/>
    <sheet name="ABRIL" sheetId="10" state="hidden" r:id="rId2"/>
    <sheet name="MAYO" sheetId="9" state="hidden" r:id="rId3"/>
    <sheet name="JUNIO" sheetId="11" state="hidden" r:id="rId4"/>
    <sheet name="JULIO" sheetId="12" state="hidden" r:id="rId5"/>
    <sheet name="AGOSTO" sheetId="13" state="hidden" r:id="rId6"/>
    <sheet name="SEPTIEMBRE " sheetId="14" state="hidden" r:id="rId7"/>
    <sheet name="ENERO" sheetId="18" r:id="rId8"/>
    <sheet name="FEBRERO" sheetId="20" r:id="rId9"/>
    <sheet name="MARZO" sheetId="19" r:id="rId10"/>
  </sheets>
  <definedNames>
    <definedName name="_xlnm.Print_Area" localSheetId="1">ABRIL!$A$1:$J$47</definedName>
    <definedName name="_xlnm.Print_Area" localSheetId="5">AGOSTO!$A$1:$J$47</definedName>
    <definedName name="_xlnm.Print_Area" localSheetId="7">ENERO!$A$1:$J$47</definedName>
    <definedName name="_xlnm.Print_Area" localSheetId="0">'ENERO '!$A$1:$J$40</definedName>
    <definedName name="_xlnm.Print_Area" localSheetId="8">FEBRERO!$A$1:$J$47</definedName>
    <definedName name="_xlnm.Print_Area" localSheetId="4">JULIO!$A$1:$J$47</definedName>
    <definedName name="_xlnm.Print_Area" localSheetId="3">JUNIO!$A$1:$J$47</definedName>
    <definedName name="_xlnm.Print_Area" localSheetId="9">MARZO!$A$1:$J$47</definedName>
    <definedName name="_xlnm.Print_Area" localSheetId="2">MAYO!$A$1:$J$47</definedName>
    <definedName name="_xlnm.Print_Area" localSheetId="6">'SEPTIEMBRE 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0" l="1"/>
  <c r="G13" i="20"/>
  <c r="G34" i="20"/>
  <c r="J34" i="20" s="1"/>
  <c r="G33" i="20"/>
  <c r="J33" i="20" s="1"/>
  <c r="G32" i="20"/>
  <c r="J32" i="20" s="1"/>
  <c r="I31" i="20"/>
  <c r="H31" i="20"/>
  <c r="F31" i="20"/>
  <c r="E31" i="20"/>
  <c r="J29" i="20"/>
  <c r="G29" i="20"/>
  <c r="J28" i="20"/>
  <c r="G28" i="20"/>
  <c r="I27" i="20"/>
  <c r="I24" i="20" s="1"/>
  <c r="H27" i="20"/>
  <c r="H24" i="20" s="1"/>
  <c r="F27" i="20"/>
  <c r="F24" i="20" s="1"/>
  <c r="E27" i="20"/>
  <c r="J26" i="20"/>
  <c r="G26" i="20"/>
  <c r="J25" i="20"/>
  <c r="E24" i="20"/>
  <c r="G22" i="20"/>
  <c r="J22" i="20" s="1"/>
  <c r="G21" i="20"/>
  <c r="J21" i="20" s="1"/>
  <c r="G20" i="20"/>
  <c r="J20" i="20" s="1"/>
  <c r="I19" i="20"/>
  <c r="H19" i="20"/>
  <c r="F19" i="20"/>
  <c r="F12" i="20" s="1"/>
  <c r="F36" i="20" s="1"/>
  <c r="E19" i="20"/>
  <c r="G18" i="20"/>
  <c r="J18" i="20" s="1"/>
  <c r="G17" i="20"/>
  <c r="J17" i="20" s="1"/>
  <c r="G16" i="20"/>
  <c r="J16" i="20" s="1"/>
  <c r="I15" i="20"/>
  <c r="H15" i="20"/>
  <c r="F15" i="20"/>
  <c r="E15" i="20"/>
  <c r="E12" i="20" s="1"/>
  <c r="G14" i="20"/>
  <c r="J14" i="20" s="1"/>
  <c r="H12" i="20"/>
  <c r="G13" i="18"/>
  <c r="G13" i="19"/>
  <c r="G34" i="19"/>
  <c r="J34" i="19" s="1"/>
  <c r="G33" i="19"/>
  <c r="J33" i="19" s="1"/>
  <c r="G32" i="19"/>
  <c r="J32" i="19" s="1"/>
  <c r="I31" i="19"/>
  <c r="H31" i="19"/>
  <c r="F31" i="19"/>
  <c r="E31" i="19"/>
  <c r="J30" i="19"/>
  <c r="G29" i="19"/>
  <c r="J29" i="19" s="1"/>
  <c r="G28" i="19"/>
  <c r="J28" i="19" s="1"/>
  <c r="I27" i="19"/>
  <c r="H27" i="19"/>
  <c r="H24" i="19" s="1"/>
  <c r="F27" i="19"/>
  <c r="E27" i="19"/>
  <c r="G27" i="19" s="1"/>
  <c r="J27" i="19" s="1"/>
  <c r="G26" i="19"/>
  <c r="J26" i="19" s="1"/>
  <c r="J25" i="19"/>
  <c r="F24" i="19"/>
  <c r="G22" i="19"/>
  <c r="J22" i="19" s="1"/>
  <c r="G21" i="19"/>
  <c r="J21" i="19" s="1"/>
  <c r="G20" i="19"/>
  <c r="J20" i="19" s="1"/>
  <c r="I19" i="19"/>
  <c r="H19" i="19"/>
  <c r="F19" i="19"/>
  <c r="E19" i="19"/>
  <c r="G19" i="19" s="1"/>
  <c r="J19" i="19" s="1"/>
  <c r="G18" i="19"/>
  <c r="J18" i="19" s="1"/>
  <c r="G17" i="19"/>
  <c r="J17" i="19" s="1"/>
  <c r="G16" i="19"/>
  <c r="J16" i="19" s="1"/>
  <c r="I15" i="19"/>
  <c r="I12" i="19" s="1"/>
  <c r="H15" i="19"/>
  <c r="F15" i="19"/>
  <c r="F12" i="19" s="1"/>
  <c r="F36" i="19" s="1"/>
  <c r="E15" i="19"/>
  <c r="G14" i="19"/>
  <c r="J14" i="19" s="1"/>
  <c r="H12" i="19"/>
  <c r="E12" i="19"/>
  <c r="G12" i="19" s="1"/>
  <c r="J25" i="18"/>
  <c r="J30" i="18"/>
  <c r="J34" i="18"/>
  <c r="G34" i="18"/>
  <c r="J33" i="18"/>
  <c r="G33" i="18"/>
  <c r="J32" i="18"/>
  <c r="G32" i="18"/>
  <c r="I31" i="18"/>
  <c r="H31" i="18"/>
  <c r="F31" i="18"/>
  <c r="E31" i="18"/>
  <c r="J29" i="18"/>
  <c r="G29" i="18"/>
  <c r="J28" i="18"/>
  <c r="G28" i="18"/>
  <c r="I27" i="18"/>
  <c r="H27" i="18"/>
  <c r="F27" i="18"/>
  <c r="E27" i="18"/>
  <c r="J26" i="18"/>
  <c r="G26" i="18"/>
  <c r="I24" i="18"/>
  <c r="H24" i="18"/>
  <c r="F24" i="18"/>
  <c r="E24" i="18"/>
  <c r="J22" i="18"/>
  <c r="G22" i="18"/>
  <c r="J21" i="18"/>
  <c r="G21" i="18"/>
  <c r="J20" i="18"/>
  <c r="G20" i="18"/>
  <c r="I19" i="18"/>
  <c r="H19" i="18"/>
  <c r="F19" i="18"/>
  <c r="E19" i="18"/>
  <c r="J18" i="18"/>
  <c r="G18" i="18"/>
  <c r="J17" i="18"/>
  <c r="G17" i="18"/>
  <c r="J16" i="18"/>
  <c r="G16" i="18"/>
  <c r="I15" i="18"/>
  <c r="I12" i="18" s="1"/>
  <c r="I36" i="18" s="1"/>
  <c r="H15" i="18"/>
  <c r="F15" i="18"/>
  <c r="F12" i="18" s="1"/>
  <c r="E15" i="18"/>
  <c r="J14" i="18"/>
  <c r="G14" i="18"/>
  <c r="H12" i="18"/>
  <c r="H36" i="18" s="1"/>
  <c r="E12" i="18"/>
  <c r="E36" i="18" s="1"/>
  <c r="G15" i="18" l="1"/>
  <c r="J15" i="18" s="1"/>
  <c r="J12" i="18" s="1"/>
  <c r="G19" i="18"/>
  <c r="J19" i="18" s="1"/>
  <c r="G27" i="18"/>
  <c r="J27" i="18" s="1"/>
  <c r="J24" i="18" s="1"/>
  <c r="J36" i="18" s="1"/>
  <c r="G31" i="18"/>
  <c r="J31" i="18" s="1"/>
  <c r="G15" i="19"/>
  <c r="J15" i="19" s="1"/>
  <c r="I24" i="19"/>
  <c r="I36" i="19" s="1"/>
  <c r="G31" i="19"/>
  <c r="J31" i="19" s="1"/>
  <c r="J24" i="19" s="1"/>
  <c r="I12" i="20"/>
  <c r="I36" i="20" s="1"/>
  <c r="G19" i="20"/>
  <c r="J19" i="20" s="1"/>
  <c r="G27" i="20"/>
  <c r="G31" i="20"/>
  <c r="J31" i="20" s="1"/>
  <c r="H36" i="20"/>
  <c r="J27" i="20"/>
  <c r="G12" i="20"/>
  <c r="E36" i="20"/>
  <c r="J24" i="20"/>
  <c r="G15" i="20"/>
  <c r="J15" i="20" s="1"/>
  <c r="H36" i="19"/>
  <c r="J12" i="19"/>
  <c r="E24" i="19"/>
  <c r="E36" i="19" s="1"/>
  <c r="G24" i="19"/>
  <c r="F36" i="18"/>
  <c r="G24" i="18"/>
  <c r="G12" i="18"/>
  <c r="J12" i="20" l="1"/>
  <c r="G24" i="20"/>
  <c r="J36" i="20"/>
  <c r="G36" i="20"/>
  <c r="J36" i="19"/>
  <c r="G36" i="19"/>
  <c r="G36" i="18"/>
  <c r="G34" i="14" l="1"/>
  <c r="J34" i="14" s="1"/>
  <c r="G33" i="14"/>
  <c r="J33" i="14" s="1"/>
  <c r="G32" i="14"/>
  <c r="J32" i="14" s="1"/>
  <c r="I31" i="14"/>
  <c r="H31" i="14"/>
  <c r="F31" i="14"/>
  <c r="E31" i="14"/>
  <c r="G29" i="14"/>
  <c r="J29" i="14" s="1"/>
  <c r="G28" i="14"/>
  <c r="J28" i="14" s="1"/>
  <c r="I27" i="14"/>
  <c r="I24" i="14" s="1"/>
  <c r="H27" i="14"/>
  <c r="F27" i="14"/>
  <c r="F24" i="14" s="1"/>
  <c r="E27" i="14"/>
  <c r="G26" i="14"/>
  <c r="J26" i="14" s="1"/>
  <c r="H24" i="14"/>
  <c r="E24" i="14"/>
  <c r="G22" i="14"/>
  <c r="J22" i="14" s="1"/>
  <c r="G21" i="14"/>
  <c r="J21" i="14" s="1"/>
  <c r="G20" i="14"/>
  <c r="J20" i="14" s="1"/>
  <c r="I19" i="14"/>
  <c r="H19" i="14"/>
  <c r="F19" i="14"/>
  <c r="F12" i="14" s="1"/>
  <c r="E19" i="14"/>
  <c r="G18" i="14"/>
  <c r="J18" i="14" s="1"/>
  <c r="G17" i="14"/>
  <c r="J17" i="14" s="1"/>
  <c r="G16" i="14"/>
  <c r="J16" i="14" s="1"/>
  <c r="I15" i="14"/>
  <c r="H15" i="14"/>
  <c r="H12" i="14" s="1"/>
  <c r="F15" i="14"/>
  <c r="E15" i="14"/>
  <c r="G15" i="14" s="1"/>
  <c r="J15" i="14" s="1"/>
  <c r="G14" i="14"/>
  <c r="J14" i="14" s="1"/>
  <c r="I12" i="14"/>
  <c r="F36" i="14" l="1"/>
  <c r="I36" i="14"/>
  <c r="E12" i="14"/>
  <c r="G19" i="14"/>
  <c r="J19" i="14" s="1"/>
  <c r="J12" i="14" s="1"/>
  <c r="G27" i="14"/>
  <c r="G31" i="14"/>
  <c r="J31" i="14" s="1"/>
  <c r="E36" i="14"/>
  <c r="H36" i="14"/>
  <c r="J27" i="14"/>
  <c r="G12" i="14"/>
  <c r="G34" i="13"/>
  <c r="J34" i="13" s="1"/>
  <c r="G33" i="13"/>
  <c r="J33" i="13" s="1"/>
  <c r="G32" i="13"/>
  <c r="J32" i="13" s="1"/>
  <c r="I31" i="13"/>
  <c r="H31" i="13"/>
  <c r="F31" i="13"/>
  <c r="E31" i="13"/>
  <c r="G29" i="13"/>
  <c r="J29" i="13" s="1"/>
  <c r="G28" i="13"/>
  <c r="J28" i="13" s="1"/>
  <c r="I27" i="13"/>
  <c r="I24" i="13" s="1"/>
  <c r="H27" i="13"/>
  <c r="F27" i="13"/>
  <c r="F24" i="13" s="1"/>
  <c r="E27" i="13"/>
  <c r="G26" i="13"/>
  <c r="J26" i="13" s="1"/>
  <c r="H24" i="13"/>
  <c r="G22" i="13"/>
  <c r="J22" i="13" s="1"/>
  <c r="G21" i="13"/>
  <c r="J21" i="13" s="1"/>
  <c r="G20" i="13"/>
  <c r="J20" i="13" s="1"/>
  <c r="I19" i="13"/>
  <c r="H19" i="13"/>
  <c r="H12" i="13" s="1"/>
  <c r="F19" i="13"/>
  <c r="E19" i="13"/>
  <c r="G19" i="13" s="1"/>
  <c r="J19" i="13" s="1"/>
  <c r="G18" i="13"/>
  <c r="J18" i="13" s="1"/>
  <c r="G17" i="13"/>
  <c r="J17" i="13" s="1"/>
  <c r="G16" i="13"/>
  <c r="J16" i="13" s="1"/>
  <c r="I15" i="13"/>
  <c r="I12" i="13" s="1"/>
  <c r="I36" i="13" s="1"/>
  <c r="H15" i="13"/>
  <c r="F15" i="13"/>
  <c r="F12" i="13" s="1"/>
  <c r="F36" i="13" s="1"/>
  <c r="E15" i="13"/>
  <c r="G14" i="13"/>
  <c r="J14" i="13" s="1"/>
  <c r="E12" i="13"/>
  <c r="J24" i="14" l="1"/>
  <c r="G15" i="13"/>
  <c r="J15" i="13" s="1"/>
  <c r="G27" i="13"/>
  <c r="G31" i="13"/>
  <c r="J31" i="13" s="1"/>
  <c r="E24" i="13"/>
  <c r="E36" i="13" s="1"/>
  <c r="G24" i="14"/>
  <c r="J36" i="14"/>
  <c r="G36" i="14"/>
  <c r="H36" i="13"/>
  <c r="J12" i="13"/>
  <c r="J27" i="13"/>
  <c r="G24" i="13"/>
  <c r="G12" i="13"/>
  <c r="J34" i="12"/>
  <c r="G34" i="12"/>
  <c r="J33" i="12"/>
  <c r="G33" i="12"/>
  <c r="J32" i="12"/>
  <c r="G32" i="12"/>
  <c r="I31" i="12"/>
  <c r="H31" i="12"/>
  <c r="F31" i="12"/>
  <c r="E31" i="12"/>
  <c r="J29" i="12"/>
  <c r="G29" i="12"/>
  <c r="J28" i="12"/>
  <c r="G28" i="12"/>
  <c r="I27" i="12"/>
  <c r="H27" i="12"/>
  <c r="F27" i="12"/>
  <c r="E27" i="12"/>
  <c r="J26" i="12"/>
  <c r="G26" i="12"/>
  <c r="I24" i="12"/>
  <c r="H24" i="12"/>
  <c r="F24" i="12"/>
  <c r="E24" i="12"/>
  <c r="J22" i="12"/>
  <c r="G22" i="12"/>
  <c r="J21" i="12"/>
  <c r="G21" i="12"/>
  <c r="J20" i="12"/>
  <c r="G20" i="12"/>
  <c r="I19" i="12"/>
  <c r="H19" i="12"/>
  <c r="F19" i="12"/>
  <c r="E19" i="12"/>
  <c r="J18" i="12"/>
  <c r="G18" i="12"/>
  <c r="J17" i="12"/>
  <c r="G17" i="12"/>
  <c r="J16" i="12"/>
  <c r="G16" i="12"/>
  <c r="I15" i="12"/>
  <c r="H15" i="12"/>
  <c r="F15" i="12"/>
  <c r="E15" i="12"/>
  <c r="J14" i="12"/>
  <c r="G14" i="12"/>
  <c r="I12" i="12"/>
  <c r="I36" i="12" s="1"/>
  <c r="H12" i="12"/>
  <c r="H36" i="12" s="1"/>
  <c r="F12" i="12"/>
  <c r="F36" i="12" s="1"/>
  <c r="E12" i="12"/>
  <c r="E36" i="12" s="1"/>
  <c r="G15" i="12" l="1"/>
  <c r="J15" i="12" s="1"/>
  <c r="G19" i="12"/>
  <c r="J19" i="12" s="1"/>
  <c r="G27" i="12"/>
  <c r="G31" i="12"/>
  <c r="J31" i="12" s="1"/>
  <c r="J24" i="13"/>
  <c r="J36" i="13"/>
  <c r="G36" i="13"/>
  <c r="G24" i="12"/>
  <c r="J27" i="12"/>
  <c r="G12" i="12"/>
  <c r="G34" i="11"/>
  <c r="J34" i="11" s="1"/>
  <c r="G33" i="11"/>
  <c r="J33" i="11" s="1"/>
  <c r="G32" i="11"/>
  <c r="J32" i="11" s="1"/>
  <c r="I31" i="11"/>
  <c r="H31" i="11"/>
  <c r="F31" i="11"/>
  <c r="E31" i="11"/>
  <c r="G29" i="11"/>
  <c r="J29" i="11" s="1"/>
  <c r="G28" i="11"/>
  <c r="J28" i="11" s="1"/>
  <c r="I27" i="11"/>
  <c r="I24" i="11" s="1"/>
  <c r="H27" i="11"/>
  <c r="F27" i="11"/>
  <c r="F24" i="11" s="1"/>
  <c r="E27" i="11"/>
  <c r="G26" i="11"/>
  <c r="J26" i="11" s="1"/>
  <c r="H24" i="11"/>
  <c r="E24" i="11"/>
  <c r="G22" i="11"/>
  <c r="J22" i="11" s="1"/>
  <c r="G21" i="11"/>
  <c r="J21" i="11" s="1"/>
  <c r="G20" i="11"/>
  <c r="J20" i="11" s="1"/>
  <c r="I19" i="11"/>
  <c r="H19" i="11"/>
  <c r="F19" i="11"/>
  <c r="F12" i="11" s="1"/>
  <c r="E19" i="11"/>
  <c r="G18" i="11"/>
  <c r="J18" i="11" s="1"/>
  <c r="G17" i="11"/>
  <c r="J17" i="11" s="1"/>
  <c r="G16" i="11"/>
  <c r="J16" i="11" s="1"/>
  <c r="I15" i="11"/>
  <c r="H15" i="11"/>
  <c r="H12" i="11" s="1"/>
  <c r="F15" i="11"/>
  <c r="E15" i="11"/>
  <c r="G15" i="11" s="1"/>
  <c r="J15" i="11" s="1"/>
  <c r="G14" i="11"/>
  <c r="J14" i="11" s="1"/>
  <c r="I12" i="11"/>
  <c r="F36" i="11" l="1"/>
  <c r="I36" i="11"/>
  <c r="E12" i="11"/>
  <c r="G19" i="11"/>
  <c r="J19" i="11" s="1"/>
  <c r="G27" i="11"/>
  <c r="G31" i="11"/>
  <c r="J31" i="11" s="1"/>
  <c r="J24" i="12"/>
  <c r="J12" i="12"/>
  <c r="G36" i="12"/>
  <c r="E36" i="11"/>
  <c r="H36" i="11"/>
  <c r="J12" i="11"/>
  <c r="J27" i="11"/>
  <c r="G24" i="11"/>
  <c r="G12" i="11"/>
  <c r="G34" i="10"/>
  <c r="J34" i="10" s="1"/>
  <c r="G33" i="10"/>
  <c r="J33" i="10" s="1"/>
  <c r="G32" i="10"/>
  <c r="J32" i="10" s="1"/>
  <c r="I31" i="10"/>
  <c r="H31" i="10"/>
  <c r="F31" i="10"/>
  <c r="E31" i="10"/>
  <c r="G31" i="10" s="1"/>
  <c r="J31" i="10" s="1"/>
  <c r="G30" i="10"/>
  <c r="J29" i="10"/>
  <c r="G29" i="10"/>
  <c r="J28" i="10"/>
  <c r="G28" i="10"/>
  <c r="I27" i="10"/>
  <c r="I24" i="10" s="1"/>
  <c r="H27" i="10"/>
  <c r="F27" i="10"/>
  <c r="F24" i="10" s="1"/>
  <c r="E27" i="10"/>
  <c r="J26" i="10"/>
  <c r="G26" i="10"/>
  <c r="G25" i="10"/>
  <c r="G22" i="10"/>
  <c r="J22" i="10" s="1"/>
  <c r="G21" i="10"/>
  <c r="J21" i="10" s="1"/>
  <c r="G20" i="10"/>
  <c r="J20" i="10" s="1"/>
  <c r="I19" i="10"/>
  <c r="H19" i="10"/>
  <c r="F19" i="10"/>
  <c r="E19" i="10"/>
  <c r="G18" i="10"/>
  <c r="J18" i="10" s="1"/>
  <c r="G17" i="10"/>
  <c r="J17" i="10" s="1"/>
  <c r="G16" i="10"/>
  <c r="J16" i="10" s="1"/>
  <c r="I15" i="10"/>
  <c r="H15" i="10"/>
  <c r="F15" i="10"/>
  <c r="E15" i="10"/>
  <c r="G14" i="10"/>
  <c r="J14" i="10" s="1"/>
  <c r="G13" i="10"/>
  <c r="F12" i="10"/>
  <c r="F36" i="10" s="1"/>
  <c r="E12" i="10" l="1"/>
  <c r="H12" i="10"/>
  <c r="E24" i="10"/>
  <c r="I12" i="10"/>
  <c r="I36" i="10" s="1"/>
  <c r="G19" i="10"/>
  <c r="J19" i="10" s="1"/>
  <c r="G27" i="10"/>
  <c r="G24" i="10" s="1"/>
  <c r="H24" i="10"/>
  <c r="J24" i="11"/>
  <c r="J36" i="12"/>
  <c r="J36" i="11"/>
  <c r="G36" i="11"/>
  <c r="J27" i="10"/>
  <c r="J24" i="10" s="1"/>
  <c r="G12" i="10"/>
  <c r="E36" i="10"/>
  <c r="G15" i="10"/>
  <c r="J15" i="10" s="1"/>
  <c r="J12" i="10" s="1"/>
  <c r="H36" i="10" l="1"/>
  <c r="G36" i="10"/>
  <c r="J36" i="10"/>
  <c r="G34" i="9"/>
  <c r="J34" i="9" s="1"/>
  <c r="G33" i="9"/>
  <c r="J33" i="9" s="1"/>
  <c r="G32" i="9"/>
  <c r="J32" i="9" s="1"/>
  <c r="I31" i="9"/>
  <c r="H31" i="9"/>
  <c r="F31" i="9"/>
  <c r="E31" i="9"/>
  <c r="G29" i="9"/>
  <c r="J29" i="9" s="1"/>
  <c r="G28" i="9"/>
  <c r="J28" i="9" s="1"/>
  <c r="I27" i="9"/>
  <c r="H27" i="9"/>
  <c r="F27" i="9"/>
  <c r="E27" i="9"/>
  <c r="E24" i="9" s="1"/>
  <c r="G26" i="9"/>
  <c r="J26" i="9" s="1"/>
  <c r="H24" i="9"/>
  <c r="G22" i="9"/>
  <c r="J22" i="9" s="1"/>
  <c r="G21" i="9"/>
  <c r="J21" i="9" s="1"/>
  <c r="G20" i="9"/>
  <c r="J20" i="9" s="1"/>
  <c r="I19" i="9"/>
  <c r="H19" i="9"/>
  <c r="H12" i="9" s="1"/>
  <c r="H36" i="9" s="1"/>
  <c r="F19" i="9"/>
  <c r="E19" i="9"/>
  <c r="G18" i="9"/>
  <c r="J18" i="9" s="1"/>
  <c r="G17" i="9"/>
  <c r="J17" i="9" s="1"/>
  <c r="G16" i="9"/>
  <c r="J16" i="9" s="1"/>
  <c r="I15" i="9"/>
  <c r="H15" i="9"/>
  <c r="F15" i="9"/>
  <c r="E15" i="9"/>
  <c r="G14" i="9"/>
  <c r="J14" i="9" s="1"/>
  <c r="G22" i="6"/>
  <c r="G21" i="6"/>
  <c r="G20" i="6"/>
  <c r="G18" i="6"/>
  <c r="G17" i="6"/>
  <c r="G16" i="6"/>
  <c r="G13" i="6"/>
  <c r="G14" i="6"/>
  <c r="G15" i="9" l="1"/>
  <c r="J15" i="9" s="1"/>
  <c r="F12" i="9"/>
  <c r="F36" i="9" s="1"/>
  <c r="I12" i="9"/>
  <c r="F24" i="9"/>
  <c r="I24" i="9"/>
  <c r="E12" i="9"/>
  <c r="E36" i="9" s="1"/>
  <c r="G27" i="9"/>
  <c r="J27" i="9" s="1"/>
  <c r="I36" i="9"/>
  <c r="G19" i="9"/>
  <c r="J19" i="9" s="1"/>
  <c r="J12" i="9" s="1"/>
  <c r="G31" i="9"/>
  <c r="J31" i="9" s="1"/>
  <c r="G12" i="9" l="1"/>
  <c r="J24" i="9"/>
  <c r="G24" i="9"/>
  <c r="J36" i="9"/>
  <c r="G36" i="9"/>
  <c r="G34" i="6" l="1"/>
  <c r="J34" i="6" s="1"/>
  <c r="G33" i="6"/>
  <c r="J33" i="6" s="1"/>
  <c r="G32" i="6"/>
  <c r="J32" i="6" s="1"/>
  <c r="I31" i="6"/>
  <c r="H31" i="6"/>
  <c r="F31" i="6"/>
  <c r="E31" i="6"/>
  <c r="G30" i="6"/>
  <c r="J30" i="6" s="1"/>
  <c r="G29" i="6"/>
  <c r="J29" i="6" s="1"/>
  <c r="G28" i="6"/>
  <c r="J28" i="6" s="1"/>
  <c r="I27" i="6"/>
  <c r="H27" i="6"/>
  <c r="F27" i="6"/>
  <c r="E27" i="6"/>
  <c r="G26" i="6"/>
  <c r="J26" i="6" s="1"/>
  <c r="G25" i="6"/>
  <c r="J25" i="6" s="1"/>
  <c r="J21" i="6"/>
  <c r="J20" i="6"/>
  <c r="I19" i="6"/>
  <c r="H19" i="6"/>
  <c r="F19" i="6"/>
  <c r="E19" i="6"/>
  <c r="G19" i="6" s="1"/>
  <c r="J17" i="6"/>
  <c r="J16" i="6"/>
  <c r="H24" i="6" l="1"/>
  <c r="G31" i="6"/>
  <c r="J31" i="6" s="1"/>
  <c r="F24" i="6"/>
  <c r="J19" i="6"/>
  <c r="G27" i="6"/>
  <c r="I24" i="6"/>
  <c r="E24" i="6"/>
  <c r="F15" i="6"/>
  <c r="I15" i="6"/>
  <c r="I12" i="6" s="1"/>
  <c r="H15" i="6"/>
  <c r="H12" i="6" s="1"/>
  <c r="E15" i="6"/>
  <c r="J14" i="6"/>
  <c r="J18" i="6"/>
  <c r="J22" i="6"/>
  <c r="G15" i="6" l="1"/>
  <c r="I36" i="6"/>
  <c r="H36" i="6"/>
  <c r="G24" i="6"/>
  <c r="J27" i="6"/>
  <c r="J24" i="6" s="1"/>
  <c r="J13" i="6"/>
  <c r="F12" i="6"/>
  <c r="F36" i="6" s="1"/>
  <c r="E12" i="6"/>
  <c r="E36" i="6" l="1"/>
  <c r="G12" i="6"/>
  <c r="G36" i="6" s="1"/>
  <c r="J15" i="6"/>
  <c r="J12" i="6" s="1"/>
  <c r="J36" i="6" s="1"/>
</calcChain>
</file>

<file path=xl/sharedStrings.xml><?xml version="1.0" encoding="utf-8"?>
<sst xmlns="http://schemas.openxmlformats.org/spreadsheetml/2006/main" count="460" uniqueCount="45">
  <si>
    <t>CONCEPTO</t>
  </si>
  <si>
    <t>APROBADO</t>
  </si>
  <si>
    <t xml:space="preserve">AMPLIACIONES/
 REDUCCIONES </t>
  </si>
  <si>
    <t>EGRESOS</t>
  </si>
  <si>
    <t>MODIFICADO</t>
  </si>
  <si>
    <t>DEVENGADO</t>
  </si>
  <si>
    <t>PAGADO</t>
  </si>
  <si>
    <t xml:space="preserve">SUBEJERCICIO
</t>
  </si>
  <si>
    <t/>
  </si>
  <si>
    <t>ESTADO ANALÍTICO DEL EJERCICIO DEL PRESUPUESTO DE EGRESOS DETALLADO -LDF</t>
  </si>
  <si>
    <t>CLASIFICACIÓN DE SERVICIOS PERSONALES POR CATEGORÍA</t>
  </si>
  <si>
    <t>(Pesos)</t>
  </si>
  <si>
    <t>I.GASTO NO ETIQUETADO (I=A+B+C+D+E+F)</t>
  </si>
  <si>
    <t>A. PERSONAL ADMINISTRATIVO Y DE SERVICIO PÚBLICO</t>
  </si>
  <si>
    <t>B. MAGISTERIO</t>
  </si>
  <si>
    <t>C. SERVICIOS DE SALUD (C=c1+c2)</t>
  </si>
  <si>
    <t>c1. PERSONAL ADMINISTRATIVO</t>
  </si>
  <si>
    <t>c2. PERSONAL MÉDICO, PARAMÉDICO Y AFÍN</t>
  </si>
  <si>
    <t>D. SEGURIDAD PÚBLICA</t>
  </si>
  <si>
    <t>E. GASTOS ASOCIADOS A LA IMPLEMENTACIÓN DE NUEVAS LEYES FEDERALES O REFORMAS A LAS MISMAS (E = E1 + E2)</t>
  </si>
  <si>
    <t>e1. NOMBRE DEL PROGRAMA O LEY 1</t>
  </si>
  <si>
    <t>e2. NOMBRE DEL PROGRAMA O LEY 2</t>
  </si>
  <si>
    <t>F. SENTENCIAS LABORALES DEFINITIVAS</t>
  </si>
  <si>
    <t>II. GASTO ETIQUETADO (II=A+B+C+D+E+F)</t>
  </si>
  <si>
    <t>III. TOTAL DEL GASTO EN SERVICIOS PERSONALES (III=I+II)</t>
  </si>
  <si>
    <t>(d)</t>
  </si>
  <si>
    <t>(e)</t>
  </si>
  <si>
    <t>(c)</t>
  </si>
  <si>
    <t xml:space="preserve">MUNICIPIO DE FRANCISCO I. MADERO </t>
  </si>
  <si>
    <t>DEL 1 DE ENERO AL 31 DE ENERO DE 2018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</si>
  <si>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</si>
  <si>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</si>
  <si>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</si>
  <si>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</si>
  <si>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</si>
  <si>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</si>
  <si>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30 DE ABRIL DE 2018</t>
  </si>
  <si>
    <t>DEL 1 DE ENERO AL 31 DE MAYO DE 2018</t>
  </si>
  <si>
    <t>DEL 1 DE ENERO AL 30 DE JUNIO DE 2018</t>
  </si>
  <si>
    <t>DEL 1 DE ENERO AL 31 DE JULIO DE 2018</t>
  </si>
  <si>
    <t>DEL 1 DE ENERO AL 31 DE AGOSTO DE 2018</t>
  </si>
  <si>
    <t>DEL 1 DE ENERO AL 30 DE SEPTIEMBRE DE 2018</t>
  </si>
  <si>
    <t>DEL 01 DE ENERO AL 31 DE ENERO DE 2019</t>
  </si>
  <si>
    <t>DEL 01 DE FEBRERO AL 28 DE FEBRERO DE 2019</t>
  </si>
  <si>
    <t>DEL 01 DE MARZO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</si>
</sst>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5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5" fillId="0" borderId="0" xfId="0" applyFont="1"/>
    <xf numFmtId="44" fontId="5" fillId="0" borderId="0" xfId="5" applyFont="1" applyFill="1" applyBorder="1"/>
    <xf numFmtId="44" fontId="8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 wrapText="1"/>
    </xf>
    <xf numFmtId="44" fontId="10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/>
    </xf>
    <xf numFmtId="44" fontId="6" fillId="0" borderId="0" xfId="5" applyFont="1" applyFill="1" applyBorder="1" applyAlignment="1">
      <alignment horizontal="right" vertical="center"/>
    </xf>
    <xf numFmtId="44" fontId="6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>
      <alignment horizontal="center" vertical="center"/>
    </xf>
    <xf numFmtId="44" fontId="9" fillId="2" borderId="0" xfId="5" applyFont="1" applyFill="1" applyBorder="1" applyAlignment="1">
      <alignment horizontal="right" vertical="center"/>
    </xf>
    <xf numFmtId="44" fontId="5" fillId="0" borderId="0" xfId="5" applyFont="1" applyFill="1" applyBorder="1" applyAlignment="1">
      <alignment horizontal="center" vertical="center"/>
    </xf>
    <xf numFmtId="44" fontId="5" fillId="0" borderId="0" xfId="5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44" fontId="12" fillId="3" borderId="0" xfId="5" applyFont="1" applyFill="1" applyBorder="1" applyAlignment="1">
      <alignment horizontal="center" wrapText="1"/>
    </xf>
    <xf numFmtId="44" fontId="13" fillId="3" borderId="0" xfId="5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44" fontId="8" fillId="2" borderId="0" xfId="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3"/>
    <cellStyle name="Normal 2 2" xfId="1"/>
    <cellStyle name="Normal 2 3" xfId="2"/>
    <cellStyle name="Normal 4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0</xdr:rowOff>
    </xdr:from>
    <xdr:to>
      <xdr:col>3</xdr:col>
      <xdr:colOff>610659</xdr:colOff>
      <xdr:row>6</xdr:row>
      <xdr:rowOff>17990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48167"/>
          <a:ext cx="885825" cy="949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2"/>
  <sheetViews>
    <sheetView showGridLines="0" view="pageBreakPreview" topLeftCell="A19" zoomScale="85" zoomScaleNormal="90" zoomScaleSheetLayoutView="85" workbookViewId="0">
      <selection activeCell="E1" sqref="E1:G1048576"/>
    </sheetView>
  </sheetViews>
  <sheetFormatPr baseColWidth="10" defaultColWidth="11" defaultRowHeight="13.5" x14ac:dyDescent="0.25"/>
  <cols>
    <col min="1" max="3" width="2.28515625" style="2" customWidth="1"/>
    <col min="4" max="4" width="66.85546875" style="2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3.85546875" style="26" bestFit="1" customWidth="1"/>
    <col min="10" max="10" width="15.42578125" style="26" bestFit="1" customWidth="1"/>
    <col min="11" max="11" width="2.85546875" style="2" customWidth="1"/>
    <col min="12" max="16384" width="11" style="2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x14ac:dyDescent="0.25">
      <c r="B6" s="1"/>
      <c r="C6" s="1"/>
      <c r="D6" s="36" t="s">
        <v>29</v>
      </c>
      <c r="E6" s="37"/>
      <c r="F6" s="37"/>
      <c r="G6" s="37"/>
      <c r="H6" s="37"/>
      <c r="I6" s="37"/>
      <c r="J6" s="37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4"/>
      <c r="E9" s="40" t="s">
        <v>3</v>
      </c>
      <c r="F9" s="40"/>
      <c r="G9" s="40"/>
      <c r="H9" s="40"/>
      <c r="I9" s="40"/>
      <c r="J9" s="16"/>
      <c r="K9" s="1"/>
    </row>
    <row r="10" spans="2:11" ht="41.25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:J12" si="0">+F13+F14+F15+F18+F19+F22</f>
        <v>864154.52</v>
      </c>
      <c r="G12" s="20">
        <f>SUM(E12:F12)</f>
        <v>23633374.52</v>
      </c>
      <c r="H12" s="20">
        <f t="shared" si="0"/>
        <v>1407452.15</v>
      </c>
      <c r="I12" s="20">
        <f t="shared" si="0"/>
        <v>1407452.15</v>
      </c>
      <c r="J12" s="20">
        <f t="shared" si="0"/>
        <v>22225922.370000001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864154.52</v>
      </c>
      <c r="G13" s="20">
        <f t="shared" ref="G13:G15" si="1">SUM(E13:F13)</f>
        <v>23633374.52</v>
      </c>
      <c r="H13" s="21">
        <v>1407452.15</v>
      </c>
      <c r="I13" s="21">
        <v>1407452.15</v>
      </c>
      <c r="J13" s="21">
        <f t="shared" ref="J13:J14" si="2">+G13-H13</f>
        <v>22225922.370000001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si="1"/>
        <v>0</v>
      </c>
      <c r="H14" s="21">
        <v>0</v>
      </c>
      <c r="I14" s="21">
        <v>0</v>
      </c>
      <c r="J14" s="21">
        <f t="shared" si="2"/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1"/>
        <v>0</v>
      </c>
      <c r="H15" s="21">
        <f>+H16+H17</f>
        <v>0</v>
      </c>
      <c r="I15" s="21">
        <f>+I16+I17</f>
        <v>0</v>
      </c>
      <c r="J15" s="21">
        <f t="shared" ref="J15:J22" si="3">+G15-H15</f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ref="J18:J21" si="5">+G18-H18</f>
        <v>0</v>
      </c>
      <c r="K18" s="1"/>
    </row>
    <row r="19" spans="2:11" ht="24" customHeight="1" x14ac:dyDescent="0.25">
      <c r="B19" s="1"/>
      <c r="C19" s="1"/>
      <c r="D19" s="9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5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5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:J24" si="6">+F25+F26+F27+F30+F31+F34</f>
        <v>37000</v>
      </c>
      <c r="G24" s="20">
        <f t="shared" si="6"/>
        <v>9429936</v>
      </c>
      <c r="H24" s="20">
        <f t="shared" si="6"/>
        <v>567695</v>
      </c>
      <c r="I24" s="20">
        <f t="shared" si="6"/>
        <v>567695</v>
      </c>
      <c r="J24" s="20">
        <f t="shared" si="6"/>
        <v>8862241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0</v>
      </c>
      <c r="G25" s="21">
        <f t="shared" ref="G25:G34" si="7">+E25+F25</f>
        <v>5193563</v>
      </c>
      <c r="H25" s="21">
        <v>307003</v>
      </c>
      <c r="I25" s="21">
        <v>307003</v>
      </c>
      <c r="J25" s="21">
        <f t="shared" ref="J25:J34" si="8">+G25-H25</f>
        <v>4886560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si="7"/>
        <v>0</v>
      </c>
      <c r="H26" s="21">
        <v>0</v>
      </c>
      <c r="I26" s="21">
        <v>0</v>
      </c>
      <c r="J26" s="21">
        <f t="shared" si="8"/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37000</v>
      </c>
      <c r="G30" s="21">
        <f t="shared" si="7"/>
        <v>4236373</v>
      </c>
      <c r="H30" s="21">
        <v>260692</v>
      </c>
      <c r="I30" s="21">
        <v>260692</v>
      </c>
      <c r="J30" s="21">
        <f t="shared" si="8"/>
        <v>3975681</v>
      </c>
      <c r="K30" s="1"/>
    </row>
    <row r="31" spans="2:11" ht="25.5" x14ac:dyDescent="0.25">
      <c r="B31" s="1"/>
      <c r="C31" s="1"/>
      <c r="D31" s="9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1975147.15</v>
      </c>
      <c r="I36" s="24">
        <f t="shared" si="9"/>
        <v>1975147.15</v>
      </c>
      <c r="J36" s="24">
        <f t="shared" si="9"/>
        <v>31088163.370000001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24" customHeight="1" x14ac:dyDescent="0.25">
      <c r="A39" s="32" t="s">
        <v>30</v>
      </c>
      <c r="B39" s="32"/>
      <c r="C39" s="32"/>
      <c r="D39" s="32"/>
      <c r="E39" s="34" t="s">
        <v>31</v>
      </c>
      <c r="F39" s="34"/>
      <c r="G39" s="34"/>
      <c r="H39" s="34" t="s">
        <v>32</v>
      </c>
      <c r="I39" s="34"/>
      <c r="J39" s="34"/>
      <c r="K39" s="1"/>
    </row>
    <row r="40" spans="1:11" ht="14.45" customHeight="1" x14ac:dyDescent="0.25">
      <c r="A40" s="33" t="s">
        <v>33</v>
      </c>
      <c r="B40" s="33"/>
      <c r="C40" s="33"/>
      <c r="D40" s="33"/>
      <c r="E40" s="35" t="s">
        <v>34</v>
      </c>
      <c r="F40" s="35"/>
      <c r="G40" s="35"/>
      <c r="H40" s="35" t="s">
        <v>35</v>
      </c>
      <c r="I40" s="35"/>
      <c r="J40" s="35"/>
    </row>
    <row r="42" spans="1:11" ht="14.45" customHeight="1" x14ac:dyDescent="0.25"/>
    <row r="43" spans="1:11" ht="14.45" customHeight="1" x14ac:dyDescent="0.25"/>
    <row r="44" spans="1:11" ht="14.45" customHeight="1" x14ac:dyDescent="0.25"/>
    <row r="45" spans="1:11" ht="14.45" customHeight="1" x14ac:dyDescent="0.25"/>
    <row r="46" spans="1:11" ht="14.45" customHeight="1" x14ac:dyDescent="0.25"/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2" ht="15" customHeight="1" x14ac:dyDescent="0.25"/>
  </sheetData>
  <mergeCells count="13">
    <mergeCell ref="D3:J3"/>
    <mergeCell ref="D4:J4"/>
    <mergeCell ref="D5:J5"/>
    <mergeCell ref="E9:I9"/>
    <mergeCell ref="D6:J6"/>
    <mergeCell ref="D7:J7"/>
    <mergeCell ref="D8:J8"/>
    <mergeCell ref="A39:D39"/>
    <mergeCell ref="A40:D40"/>
    <mergeCell ref="E39:G39"/>
    <mergeCell ref="E40:G40"/>
    <mergeCell ref="H39:J39"/>
    <mergeCell ref="H40:J40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tabSelected="1" view="pageBreakPreview" zoomScale="90" zoomScaleNormal="90" zoomScaleSheetLayoutView="90" workbookViewId="0"/>
  </sheetViews>
  <sheetFormatPr baseColWidth="10" defaultColWidth="11" defaultRowHeight="13.5" x14ac:dyDescent="0.25"/>
  <cols>
    <col min="1" max="3" width="2.28515625" style="31" customWidth="1"/>
    <col min="4" max="4" width="67.42578125" style="31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31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44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25141251</v>
      </c>
      <c r="F12" s="20">
        <f t="shared" ref="F12" si="0">+F13+F14+F15+F18+F19+F22</f>
        <v>1131905</v>
      </c>
      <c r="G12" s="20">
        <f>SUM(E12:F12)</f>
        <v>26273156</v>
      </c>
      <c r="H12" s="20">
        <f t="shared" ref="H12:J12" si="1">+H13+H14+H15+H18+H19+H22</f>
        <v>4399542.01</v>
      </c>
      <c r="I12" s="20">
        <f>+I13+I14+I15+I18+I19+I22</f>
        <v>4399542.01</v>
      </c>
      <c r="J12" s="20">
        <f t="shared" si="1"/>
        <v>21873613.989999998</v>
      </c>
      <c r="K12" s="1"/>
    </row>
    <row r="13" spans="2:11" x14ac:dyDescent="0.25">
      <c r="B13" s="1"/>
      <c r="C13" s="1"/>
      <c r="D13" s="7" t="s">
        <v>13</v>
      </c>
      <c r="E13" s="21">
        <v>25141251</v>
      </c>
      <c r="F13" s="21">
        <v>1131905</v>
      </c>
      <c r="G13" s="20">
        <f>SUM(E13:F13)</f>
        <v>26273156</v>
      </c>
      <c r="H13" s="21">
        <v>4399542.01</v>
      </c>
      <c r="I13" s="21">
        <v>4399542.01</v>
      </c>
      <c r="J13" s="21">
        <v>21873613.989999998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8986050</v>
      </c>
      <c r="F24" s="20">
        <f>+F25+F26+F27+F30+F31+F34</f>
        <v>0</v>
      </c>
      <c r="G24" s="20">
        <f>+G25+G26+G27+G30+G31+G34</f>
        <v>8986050</v>
      </c>
      <c r="H24" s="20">
        <f t="shared" ref="H24:J24" si="5">+H25+H26+H27+H30+H31+H34</f>
        <v>1584362</v>
      </c>
      <c r="I24" s="20">
        <f t="shared" si="5"/>
        <v>1584362</v>
      </c>
      <c r="J24" s="20">
        <f t="shared" si="5"/>
        <v>7401688</v>
      </c>
      <c r="K24" s="1"/>
    </row>
    <row r="25" spans="2:11" ht="14.45" customHeight="1" x14ac:dyDescent="0.25">
      <c r="B25" s="1"/>
      <c r="C25" s="1"/>
      <c r="D25" s="7" t="s">
        <v>13</v>
      </c>
      <c r="E25" s="21">
        <v>4851211</v>
      </c>
      <c r="F25" s="21">
        <v>0</v>
      </c>
      <c r="G25" s="21">
        <v>4851211</v>
      </c>
      <c r="H25" s="21">
        <v>1316807</v>
      </c>
      <c r="I25" s="21">
        <v>1316807</v>
      </c>
      <c r="J25" s="21">
        <f>SUM(E25-H25)</f>
        <v>3534404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6">+E26+F26</f>
        <v>0</v>
      </c>
      <c r="H26" s="21">
        <v>0</v>
      </c>
      <c r="I26" s="21">
        <v>0</v>
      </c>
      <c r="J26" s="21">
        <f t="shared" ref="J26:J34" si="7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6"/>
        <v>0</v>
      </c>
      <c r="H27" s="21">
        <f>+H28+H29</f>
        <v>0</v>
      </c>
      <c r="I27" s="21">
        <f>+I28+I29</f>
        <v>0</v>
      </c>
      <c r="J27" s="21">
        <f t="shared" si="7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6"/>
        <v>0</v>
      </c>
      <c r="H28" s="22">
        <v>0</v>
      </c>
      <c r="I28" s="22">
        <v>0</v>
      </c>
      <c r="J28" s="22">
        <f t="shared" si="7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6"/>
        <v>0</v>
      </c>
      <c r="H29" s="22">
        <v>0</v>
      </c>
      <c r="I29" s="22">
        <v>0</v>
      </c>
      <c r="J29" s="22">
        <f t="shared" si="7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4134839</v>
      </c>
      <c r="F30" s="21">
        <v>0</v>
      </c>
      <c r="G30" s="21">
        <v>4134839</v>
      </c>
      <c r="H30" s="21">
        <v>267555</v>
      </c>
      <c r="I30" s="21">
        <v>267555</v>
      </c>
      <c r="J30" s="21">
        <f>SUM(E30-H30)</f>
        <v>3867284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6"/>
        <v>0</v>
      </c>
      <c r="H31" s="21">
        <f>+H32+H33</f>
        <v>0</v>
      </c>
      <c r="I31" s="21">
        <f>+I32+I33</f>
        <v>0</v>
      </c>
      <c r="J31" s="21">
        <f t="shared" si="7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6"/>
        <v>0</v>
      </c>
      <c r="H32" s="22">
        <v>0</v>
      </c>
      <c r="I32" s="22">
        <v>0</v>
      </c>
      <c r="J32" s="22">
        <f t="shared" si="7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6"/>
        <v>0</v>
      </c>
      <c r="H33" s="22">
        <v>0</v>
      </c>
      <c r="I33" s="22">
        <v>0</v>
      </c>
      <c r="J33" s="22">
        <f t="shared" si="7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6"/>
        <v>0</v>
      </c>
      <c r="H34" s="21">
        <v>0</v>
      </c>
      <c r="I34" s="21">
        <v>0</v>
      </c>
      <c r="J34" s="21">
        <f t="shared" si="7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34127301</v>
      </c>
      <c r="F36" s="24">
        <f t="shared" ref="F36:J36" si="8">+F12+F24</f>
        <v>1131905</v>
      </c>
      <c r="G36" s="24">
        <f t="shared" si="8"/>
        <v>35259206</v>
      </c>
      <c r="H36" s="24">
        <f t="shared" si="8"/>
        <v>5983904.0099999998</v>
      </c>
      <c r="I36" s="24">
        <f t="shared" si="8"/>
        <v>5983904.0099999998</v>
      </c>
      <c r="J36" s="24">
        <f t="shared" si="8"/>
        <v>29275301.989999998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4" zoomScale="85" zoomScaleNormal="90" zoomScaleSheetLayoutView="85" workbookViewId="0">
      <selection activeCell="C6" sqref="C6:J6"/>
    </sheetView>
  </sheetViews>
  <sheetFormatPr baseColWidth="10" defaultColWidth="11" defaultRowHeight="13.5" x14ac:dyDescent="0.25"/>
  <cols>
    <col min="1" max="3" width="2.28515625" style="14" customWidth="1"/>
    <col min="4" max="4" width="67.42578125" style="14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14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x14ac:dyDescent="0.25">
      <c r="B6" s="1"/>
      <c r="C6" s="1"/>
      <c r="D6" s="36" t="s">
        <v>36</v>
      </c>
      <c r="E6" s="37"/>
      <c r="F6" s="37"/>
      <c r="G6" s="37"/>
      <c r="H6" s="37"/>
      <c r="I6" s="37"/>
      <c r="J6" s="37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817154.52</v>
      </c>
      <c r="G12" s="20">
        <f>SUM(E12:F12)</f>
        <v>23586374.52</v>
      </c>
      <c r="H12" s="20">
        <f t="shared" ref="H12:J12" si="1">+H13+H14+H15+H18+H19+H22</f>
        <v>5997730.1600000001</v>
      </c>
      <c r="I12" s="20">
        <f t="shared" si="1"/>
        <v>5997730.1600000001</v>
      </c>
      <c r="J12" s="20">
        <f t="shared" si="1"/>
        <v>17588644.359999999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817154.52</v>
      </c>
      <c r="G13" s="20">
        <f t="shared" ref="G13:G15" si="2">SUM(E13:F13)</f>
        <v>23586374.52</v>
      </c>
      <c r="H13" s="21">
        <v>5997730.1600000001</v>
      </c>
      <c r="I13" s="21">
        <v>5997730.1600000001</v>
      </c>
      <c r="J13" s="21">
        <v>17588644.359999999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si="2"/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84000</v>
      </c>
      <c r="G24" s="20">
        <f>+G25+G26+G27+G30+G31+G34</f>
        <v>9476936</v>
      </c>
      <c r="H24" s="20">
        <f t="shared" ref="H24:J24" si="6">+H25+H26+H27+H30+H31+H34</f>
        <v>2256545.9900000002</v>
      </c>
      <c r="I24" s="20">
        <f t="shared" si="6"/>
        <v>2256545.9900000002</v>
      </c>
      <c r="J24" s="20">
        <f t="shared" si="6"/>
        <v>7220390.0099999998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13088</v>
      </c>
      <c r="G25" s="21">
        <f t="shared" ref="G25:G34" si="7">+E25+F25</f>
        <v>5206651</v>
      </c>
      <c r="H25" s="21">
        <v>1243377.99</v>
      </c>
      <c r="I25" s="21">
        <v>1243377.99</v>
      </c>
      <c r="J25" s="21">
        <v>3963273.01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si="7"/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70912</v>
      </c>
      <c r="G30" s="21">
        <f t="shared" si="7"/>
        <v>4270285</v>
      </c>
      <c r="H30" s="21">
        <v>1013168</v>
      </c>
      <c r="I30" s="21">
        <v>1013168</v>
      </c>
      <c r="J30" s="21">
        <v>3257117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8254276.1500000004</v>
      </c>
      <c r="I36" s="24">
        <f t="shared" si="9"/>
        <v>8254276.1500000004</v>
      </c>
      <c r="J36" s="24">
        <f t="shared" si="9"/>
        <v>24809034.369999997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D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85" zoomScaleNormal="90" zoomScaleSheetLayoutView="85" workbookViewId="0">
      <selection activeCell="C6" sqref="C6:J6"/>
    </sheetView>
  </sheetViews>
  <sheetFormatPr baseColWidth="10" defaultColWidth="11" defaultRowHeight="13.5" x14ac:dyDescent="0.25"/>
  <cols>
    <col min="1" max="3" width="2.28515625" style="12" customWidth="1"/>
    <col min="4" max="4" width="67.42578125" style="12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12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37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806974.52</v>
      </c>
      <c r="G12" s="20">
        <f>SUM(E12:F12)</f>
        <v>23576194.52</v>
      </c>
      <c r="H12" s="20">
        <f t="shared" ref="H12:J12" si="1">+H13+H14+H15+H18+H19+H22</f>
        <v>7426077.1600000001</v>
      </c>
      <c r="I12" s="20">
        <f t="shared" si="1"/>
        <v>7426077.1600000001</v>
      </c>
      <c r="J12" s="20">
        <f t="shared" si="1"/>
        <v>16150117.359999999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806974.52</v>
      </c>
      <c r="G13" s="20">
        <v>23576194.52</v>
      </c>
      <c r="H13" s="21">
        <v>7426077.1600000001</v>
      </c>
      <c r="I13" s="21">
        <v>7426077.1600000001</v>
      </c>
      <c r="J13" s="21">
        <v>16150117.359999999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94180</v>
      </c>
      <c r="G24" s="20">
        <f>+G25+G26+G27+G30+G31+G34</f>
        <v>9487116</v>
      </c>
      <c r="H24" s="20">
        <f t="shared" ref="H24:J24" si="6">+H25+H26+H27+H30+H31+H34</f>
        <v>2808899.99</v>
      </c>
      <c r="I24" s="20">
        <f t="shared" si="6"/>
        <v>2808899.99</v>
      </c>
      <c r="J24" s="20">
        <f t="shared" si="6"/>
        <v>6678216.0099999998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18588</v>
      </c>
      <c r="G25" s="21">
        <v>5212151</v>
      </c>
      <c r="H25" s="21">
        <v>1554262.99</v>
      </c>
      <c r="I25" s="21">
        <v>1554262.99</v>
      </c>
      <c r="J25" s="21">
        <v>3657888.01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7">+E26+F26</f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75592</v>
      </c>
      <c r="G30" s="21">
        <v>4274965</v>
      </c>
      <c r="H30" s="21">
        <v>1254637</v>
      </c>
      <c r="I30" s="21">
        <v>1254637</v>
      </c>
      <c r="J30" s="21">
        <v>3020328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10234977.15</v>
      </c>
      <c r="I36" s="24">
        <f t="shared" si="9"/>
        <v>10234977.15</v>
      </c>
      <c r="J36" s="24">
        <f t="shared" si="9"/>
        <v>22828333.369999997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C6:J6"/>
    <mergeCell ref="A46:D46"/>
    <mergeCell ref="H46:J46"/>
    <mergeCell ref="D3:J3"/>
    <mergeCell ref="D4:J4"/>
    <mergeCell ref="D5:J5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4" zoomScale="85" zoomScaleNormal="90" zoomScaleSheetLayoutView="85" workbookViewId="0">
      <selection activeCell="C6" sqref="C6:J6"/>
    </sheetView>
  </sheetViews>
  <sheetFormatPr baseColWidth="10" defaultColWidth="11" defaultRowHeight="13.5" x14ac:dyDescent="0.25"/>
  <cols>
    <col min="1" max="3" width="2.28515625" style="27" customWidth="1"/>
    <col min="4" max="4" width="67.42578125" style="27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27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38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792974.52</v>
      </c>
      <c r="G12" s="20">
        <f>SUM(E12:F12)</f>
        <v>23562194.52</v>
      </c>
      <c r="H12" s="20">
        <f t="shared" ref="H12:J12" si="1">+H13+H14+H15+H18+H19+H22</f>
        <v>8849226.1499999985</v>
      </c>
      <c r="I12" s="20">
        <f t="shared" si="1"/>
        <v>8849226.1499999985</v>
      </c>
      <c r="J12" s="20">
        <f t="shared" si="1"/>
        <v>14712968.359999999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792974.52</v>
      </c>
      <c r="G13" s="20">
        <v>23562194.509999998</v>
      </c>
      <c r="H13" s="21">
        <v>8849226.1499999985</v>
      </c>
      <c r="I13" s="21">
        <v>8849226.1499999985</v>
      </c>
      <c r="J13" s="21">
        <v>14712968.359999999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108180</v>
      </c>
      <c r="G24" s="20">
        <f>+G25+G26+G27+G30+G31+G34</f>
        <v>9501116</v>
      </c>
      <c r="H24" s="20">
        <f t="shared" ref="H24:J24" si="6">+H25+H26+H27+H30+H31+H34</f>
        <v>3401647.99</v>
      </c>
      <c r="I24" s="20">
        <f t="shared" si="6"/>
        <v>3401647.99</v>
      </c>
      <c r="J24" s="20">
        <f t="shared" si="6"/>
        <v>6099468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18588</v>
      </c>
      <c r="G25" s="21">
        <v>5212151</v>
      </c>
      <c r="H25" s="21">
        <v>1872714.99</v>
      </c>
      <c r="I25" s="21">
        <v>1872714.99</v>
      </c>
      <c r="J25" s="21">
        <v>3339436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7">+E26+F26</f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89592</v>
      </c>
      <c r="G30" s="21">
        <v>4288965</v>
      </c>
      <c r="H30" s="21">
        <v>1528933</v>
      </c>
      <c r="I30" s="21">
        <v>1528933</v>
      </c>
      <c r="J30" s="21">
        <v>2760032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12250874.139999999</v>
      </c>
      <c r="I36" s="24">
        <f t="shared" si="9"/>
        <v>12250874.139999999</v>
      </c>
      <c r="J36" s="24">
        <f t="shared" si="9"/>
        <v>20812436.359999999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16" zoomScaleNormal="90" zoomScaleSheetLayoutView="100" workbookViewId="0">
      <selection activeCell="E25" sqref="E25:J25"/>
    </sheetView>
  </sheetViews>
  <sheetFormatPr baseColWidth="10" defaultColWidth="11" defaultRowHeight="13.5" x14ac:dyDescent="0.25"/>
  <cols>
    <col min="1" max="3" width="2.28515625" style="28" customWidth="1"/>
    <col min="4" max="4" width="67.42578125" style="28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28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39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788539.52</v>
      </c>
      <c r="G12" s="20">
        <f>SUM(E12:F12)</f>
        <v>23557759.52</v>
      </c>
      <c r="H12" s="20">
        <f t="shared" ref="H12:J12" si="1">+H13+H14+H15+H18+H19+H22</f>
        <v>10591531.16</v>
      </c>
      <c r="I12" s="20">
        <f t="shared" si="1"/>
        <v>10591531.16</v>
      </c>
      <c r="J12" s="20">
        <f t="shared" si="1"/>
        <v>12966228.359999999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788539.52</v>
      </c>
      <c r="G13" s="20">
        <v>23557759.509999998</v>
      </c>
      <c r="H13" s="21">
        <v>10591531.16</v>
      </c>
      <c r="I13" s="21">
        <v>10591531.16</v>
      </c>
      <c r="J13" s="21">
        <v>12966228.359999999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112615</v>
      </c>
      <c r="G24" s="20">
        <f>+G25+G26+G27+G30+G31+G34</f>
        <v>9505551</v>
      </c>
      <c r="H24" s="20">
        <f t="shared" ref="H24:J24" si="6">+H25+H26+H27+H30+H31+H34</f>
        <v>3971606.99</v>
      </c>
      <c r="I24" s="20">
        <f t="shared" si="6"/>
        <v>3971606.99</v>
      </c>
      <c r="J24" s="20">
        <f t="shared" si="6"/>
        <v>5533944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27168</v>
      </c>
      <c r="G25" s="21">
        <v>5220731</v>
      </c>
      <c r="H25" s="21">
        <v>2184467.9900000002</v>
      </c>
      <c r="I25" s="21">
        <v>2184467.9900000002</v>
      </c>
      <c r="J25" s="21">
        <v>3036263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7">+E26+F26</f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85447</v>
      </c>
      <c r="G30" s="21">
        <v>4284820</v>
      </c>
      <c r="H30" s="21">
        <v>1787139</v>
      </c>
      <c r="I30" s="21">
        <v>1787139</v>
      </c>
      <c r="J30" s="21">
        <v>2497681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14563138.15</v>
      </c>
      <c r="I36" s="24">
        <f t="shared" si="9"/>
        <v>14563138.15</v>
      </c>
      <c r="J36" s="24">
        <f t="shared" si="9"/>
        <v>18500172.359999999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25" sqref="E25:J25"/>
    </sheetView>
  </sheetViews>
  <sheetFormatPr baseColWidth="10" defaultColWidth="11" defaultRowHeight="13.5" x14ac:dyDescent="0.25"/>
  <cols>
    <col min="1" max="3" width="2.28515625" style="29" customWidth="1"/>
    <col min="4" max="4" width="67.42578125" style="29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29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40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781765.52</v>
      </c>
      <c r="G12" s="20">
        <f>SUM(E12:F12)</f>
        <v>23550985.52</v>
      </c>
      <c r="H12" s="20">
        <f t="shared" ref="H12:J12" si="1">+H13+H14+H15+H18+H19+H22</f>
        <v>12012040.15</v>
      </c>
      <c r="I12" s="20">
        <f t="shared" si="1"/>
        <v>12012040.15</v>
      </c>
      <c r="J12" s="20">
        <f t="shared" si="1"/>
        <v>11538945.359999999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781765.52</v>
      </c>
      <c r="G13" s="20">
        <v>23550985.509999998</v>
      </c>
      <c r="H13" s="21">
        <v>12012040.15</v>
      </c>
      <c r="I13" s="21">
        <v>12012040.15</v>
      </c>
      <c r="J13" s="21">
        <v>11538945.359999999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119389</v>
      </c>
      <c r="G24" s="20">
        <f>+G25+G26+G27+G30+G31+G34</f>
        <v>9512325</v>
      </c>
      <c r="H24" s="20">
        <f t="shared" ref="H24:J24" si="6">+H25+H26+H27+H30+H31+H34</f>
        <v>4524459.99</v>
      </c>
      <c r="I24" s="20">
        <f t="shared" si="6"/>
        <v>4524459.99</v>
      </c>
      <c r="J24" s="20">
        <f t="shared" si="6"/>
        <v>4987865.01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30202</v>
      </c>
      <c r="G25" s="21">
        <v>5223765</v>
      </c>
      <c r="H25" s="21">
        <v>2491885.9900000002</v>
      </c>
      <c r="I25" s="21">
        <v>2491885.9900000002</v>
      </c>
      <c r="J25" s="21">
        <v>2731879.01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7">+E26+F26</f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89187</v>
      </c>
      <c r="G30" s="21">
        <v>4288560</v>
      </c>
      <c r="H30" s="21">
        <v>2032574</v>
      </c>
      <c r="I30" s="21">
        <v>2032574</v>
      </c>
      <c r="J30" s="21">
        <v>2255986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16536500.140000001</v>
      </c>
      <c r="I36" s="24">
        <f t="shared" si="9"/>
        <v>16536500.140000001</v>
      </c>
      <c r="J36" s="24">
        <f t="shared" si="9"/>
        <v>16526810.369999999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90" zoomScaleNormal="90" zoomScaleSheetLayoutView="90" workbookViewId="0">
      <selection activeCell="E25" sqref="E25:J25"/>
    </sheetView>
  </sheetViews>
  <sheetFormatPr baseColWidth="10" defaultColWidth="11" defaultRowHeight="13.5" x14ac:dyDescent="0.25"/>
  <cols>
    <col min="1" max="3" width="2.28515625" style="30" customWidth="1"/>
    <col min="4" max="4" width="67.42578125" style="30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30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41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22769220</v>
      </c>
      <c r="F12" s="20">
        <f t="shared" ref="F12" si="0">+F13+F14+F15+F18+F19+F22</f>
        <v>774197.52</v>
      </c>
      <c r="G12" s="20">
        <f>SUM(E12:F12)</f>
        <v>23543417.52</v>
      </c>
      <c r="H12" s="20">
        <f t="shared" ref="H12:J12" si="1">+H13+H14+H15+H18+H19+H22</f>
        <v>13425128.15</v>
      </c>
      <c r="I12" s="20">
        <f t="shared" si="1"/>
        <v>13425128.15</v>
      </c>
      <c r="J12" s="20">
        <f t="shared" si="1"/>
        <v>10118289.359999999</v>
      </c>
      <c r="K12" s="1"/>
    </row>
    <row r="13" spans="2:11" x14ac:dyDescent="0.25">
      <c r="B13" s="1"/>
      <c r="C13" s="1"/>
      <c r="D13" s="7" t="s">
        <v>13</v>
      </c>
      <c r="E13" s="21">
        <v>22769220</v>
      </c>
      <c r="F13" s="21">
        <v>774197.52</v>
      </c>
      <c r="G13" s="20">
        <v>23543417.52</v>
      </c>
      <c r="H13" s="21">
        <v>13425128.15</v>
      </c>
      <c r="I13" s="21">
        <v>13425128.15</v>
      </c>
      <c r="J13" s="21">
        <v>10118289.359999999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9392936</v>
      </c>
      <c r="F24" s="20">
        <f t="shared" ref="F24" si="5">+F25+F26+F27+F30+F31+F34</f>
        <v>126957</v>
      </c>
      <c r="G24" s="20">
        <f>+G25+G26+G27+G30+G31+G34</f>
        <v>9519893</v>
      </c>
      <c r="H24" s="20">
        <f t="shared" ref="H24:J24" si="6">+H25+H26+H27+H30+H31+H34</f>
        <v>5083570.99</v>
      </c>
      <c r="I24" s="20">
        <f t="shared" si="6"/>
        <v>5083570.99</v>
      </c>
      <c r="J24" s="20">
        <f t="shared" si="6"/>
        <v>4436322.01</v>
      </c>
      <c r="K24" s="1"/>
    </row>
    <row r="25" spans="2:11" ht="14.45" customHeight="1" x14ac:dyDescent="0.25">
      <c r="B25" s="1"/>
      <c r="C25" s="1"/>
      <c r="D25" s="7" t="s">
        <v>13</v>
      </c>
      <c r="E25" s="21">
        <v>5193563</v>
      </c>
      <c r="F25" s="21">
        <v>33730</v>
      </c>
      <c r="G25" s="21">
        <v>5227293</v>
      </c>
      <c r="H25" s="21">
        <v>2783110.99</v>
      </c>
      <c r="I25" s="21">
        <v>2783110.99</v>
      </c>
      <c r="J25" s="21">
        <v>2444182.0099999998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7">+E26+F26</f>
        <v>0</v>
      </c>
      <c r="H26" s="21">
        <v>0</v>
      </c>
      <c r="I26" s="21">
        <v>0</v>
      </c>
      <c r="J26" s="21">
        <f t="shared" ref="J26:J34" si="8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7"/>
        <v>0</v>
      </c>
      <c r="H27" s="21">
        <f>+H28+H29</f>
        <v>0</v>
      </c>
      <c r="I27" s="21">
        <f>+I28+I29</f>
        <v>0</v>
      </c>
      <c r="J27" s="21">
        <f t="shared" si="8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7"/>
        <v>0</v>
      </c>
      <c r="H28" s="22">
        <v>0</v>
      </c>
      <c r="I28" s="22">
        <v>0</v>
      </c>
      <c r="J28" s="22">
        <f t="shared" si="8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7"/>
        <v>0</v>
      </c>
      <c r="H29" s="22">
        <v>0</v>
      </c>
      <c r="I29" s="22">
        <v>0</v>
      </c>
      <c r="J29" s="22">
        <f t="shared" si="8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4199373</v>
      </c>
      <c r="F30" s="21">
        <v>93227</v>
      </c>
      <c r="G30" s="21">
        <v>4292600</v>
      </c>
      <c r="H30" s="21">
        <v>2300460</v>
      </c>
      <c r="I30" s="21">
        <v>2300460</v>
      </c>
      <c r="J30" s="21">
        <v>1992140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7"/>
        <v>0</v>
      </c>
      <c r="H31" s="21">
        <f>+H32+H33</f>
        <v>0</v>
      </c>
      <c r="I31" s="21">
        <f>+I32+I33</f>
        <v>0</v>
      </c>
      <c r="J31" s="21">
        <f t="shared" si="8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7"/>
        <v>0</v>
      </c>
      <c r="H32" s="22">
        <v>0</v>
      </c>
      <c r="I32" s="22">
        <v>0</v>
      </c>
      <c r="J32" s="22">
        <f t="shared" si="8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7"/>
        <v>0</v>
      </c>
      <c r="H33" s="22">
        <v>0</v>
      </c>
      <c r="I33" s="22">
        <v>0</v>
      </c>
      <c r="J33" s="22">
        <f t="shared" si="8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7"/>
        <v>0</v>
      </c>
      <c r="H34" s="21">
        <v>0</v>
      </c>
      <c r="I34" s="21">
        <v>0</v>
      </c>
      <c r="J34" s="21">
        <f t="shared" si="8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32162156</v>
      </c>
      <c r="F36" s="24">
        <f t="shared" ref="F36:J36" si="9">+F12+F24</f>
        <v>901154.52</v>
      </c>
      <c r="G36" s="24">
        <f t="shared" si="9"/>
        <v>33063310.52</v>
      </c>
      <c r="H36" s="24">
        <f t="shared" si="9"/>
        <v>18508699.140000001</v>
      </c>
      <c r="I36" s="24">
        <f t="shared" si="9"/>
        <v>18508699.140000001</v>
      </c>
      <c r="J36" s="24">
        <f t="shared" si="9"/>
        <v>14554611.369999999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85" zoomScaleNormal="90" zoomScaleSheetLayoutView="85" workbookViewId="0">
      <selection activeCell="C7" sqref="C7"/>
    </sheetView>
  </sheetViews>
  <sheetFormatPr baseColWidth="10" defaultColWidth="11" defaultRowHeight="13.5" x14ac:dyDescent="0.25"/>
  <cols>
    <col min="1" max="3" width="2.28515625" style="31" customWidth="1"/>
    <col min="4" max="4" width="67.42578125" style="31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31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42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25141251</v>
      </c>
      <c r="F12" s="20">
        <f t="shared" ref="F12" si="0">+F13+F14+F15+F18+F19+F22</f>
        <v>1131905</v>
      </c>
      <c r="G12" s="20">
        <f>SUM(E12:F12)</f>
        <v>26273156</v>
      </c>
      <c r="H12" s="20">
        <f t="shared" ref="H12:J12" si="1">+H13+H14+H15+H18+H19+H22</f>
        <v>4399542.01</v>
      </c>
      <c r="I12" s="20">
        <f>+I13+I14+I15+I18+I19+I22</f>
        <v>4399542.01</v>
      </c>
      <c r="J12" s="20">
        <f t="shared" si="1"/>
        <v>21873613.989999998</v>
      </c>
      <c r="K12" s="1"/>
    </row>
    <row r="13" spans="2:11" x14ac:dyDescent="0.25">
      <c r="B13" s="1"/>
      <c r="C13" s="1"/>
      <c r="D13" s="7" t="s">
        <v>13</v>
      </c>
      <c r="E13" s="21">
        <v>25141251</v>
      </c>
      <c r="F13" s="21">
        <v>1131905</v>
      </c>
      <c r="G13" s="20">
        <f>SUM(E13:F13)</f>
        <v>26273156</v>
      </c>
      <c r="H13" s="21">
        <v>4399542.01</v>
      </c>
      <c r="I13" s="21">
        <v>4399542.01</v>
      </c>
      <c r="J13" s="21">
        <v>21873613.989999998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8986050</v>
      </c>
      <c r="F24" s="20">
        <f>+F25+F26+F27+F30+F31+F34</f>
        <v>0</v>
      </c>
      <c r="G24" s="20">
        <f>+G25+G26+G27+G30+G31+G34</f>
        <v>8986050</v>
      </c>
      <c r="H24" s="20">
        <f t="shared" ref="H24:J24" si="5">+H25+H26+H27+H30+H31+H34</f>
        <v>1584362</v>
      </c>
      <c r="I24" s="20">
        <f t="shared" si="5"/>
        <v>522997</v>
      </c>
      <c r="J24" s="20">
        <f t="shared" si="5"/>
        <v>7401688</v>
      </c>
      <c r="K24" s="1"/>
    </row>
    <row r="25" spans="2:11" ht="14.45" customHeight="1" x14ac:dyDescent="0.25">
      <c r="B25" s="1"/>
      <c r="C25" s="1"/>
      <c r="D25" s="7" t="s">
        <v>13</v>
      </c>
      <c r="E25" s="21">
        <v>4851211</v>
      </c>
      <c r="F25" s="21">
        <v>0</v>
      </c>
      <c r="G25" s="21">
        <v>4851211</v>
      </c>
      <c r="H25" s="21">
        <v>832121</v>
      </c>
      <c r="I25" s="21">
        <v>282236</v>
      </c>
      <c r="J25" s="21">
        <f>SUM(E25-H25)</f>
        <v>4019090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6">+E26+F26</f>
        <v>0</v>
      </c>
      <c r="H26" s="21">
        <v>0</v>
      </c>
      <c r="I26" s="21">
        <v>0</v>
      </c>
      <c r="J26" s="21">
        <f t="shared" ref="J26:J34" si="7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6"/>
        <v>0</v>
      </c>
      <c r="H27" s="21">
        <f>+H28+H29</f>
        <v>0</v>
      </c>
      <c r="I27" s="21">
        <f>+I28+I29</f>
        <v>0</v>
      </c>
      <c r="J27" s="21">
        <f t="shared" si="7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6"/>
        <v>0</v>
      </c>
      <c r="H28" s="22">
        <v>0</v>
      </c>
      <c r="I28" s="22">
        <v>0</v>
      </c>
      <c r="J28" s="22">
        <f t="shared" si="7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6"/>
        <v>0</v>
      </c>
      <c r="H29" s="22">
        <v>0</v>
      </c>
      <c r="I29" s="22">
        <v>0</v>
      </c>
      <c r="J29" s="22">
        <f t="shared" si="7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4134839</v>
      </c>
      <c r="F30" s="21">
        <v>0</v>
      </c>
      <c r="G30" s="21">
        <v>4134839</v>
      </c>
      <c r="H30" s="21">
        <v>752241</v>
      </c>
      <c r="I30" s="21">
        <v>240761</v>
      </c>
      <c r="J30" s="21">
        <f>SUM(E30-H30)</f>
        <v>3382598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6"/>
        <v>0</v>
      </c>
      <c r="H31" s="21">
        <f>+H32+H33</f>
        <v>0</v>
      </c>
      <c r="I31" s="21">
        <f>+I32+I33</f>
        <v>0</v>
      </c>
      <c r="J31" s="21">
        <f t="shared" si="7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6"/>
        <v>0</v>
      </c>
      <c r="H32" s="22">
        <v>0</v>
      </c>
      <c r="I32" s="22">
        <v>0</v>
      </c>
      <c r="J32" s="22">
        <f t="shared" si="7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6"/>
        <v>0</v>
      </c>
      <c r="H33" s="22">
        <v>0</v>
      </c>
      <c r="I33" s="22">
        <v>0</v>
      </c>
      <c r="J33" s="22">
        <f t="shared" si="7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6"/>
        <v>0</v>
      </c>
      <c r="H34" s="21">
        <v>0</v>
      </c>
      <c r="I34" s="21">
        <v>0</v>
      </c>
      <c r="J34" s="21">
        <f t="shared" si="7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34127301</v>
      </c>
      <c r="F36" s="24">
        <f t="shared" ref="F36:J36" si="8">+F12+F24</f>
        <v>1131905</v>
      </c>
      <c r="G36" s="24">
        <f t="shared" si="8"/>
        <v>35259206</v>
      </c>
      <c r="H36" s="24">
        <f t="shared" si="8"/>
        <v>5983904.0099999998</v>
      </c>
      <c r="I36" s="24">
        <f t="shared" si="8"/>
        <v>4922539.01</v>
      </c>
      <c r="J36" s="24">
        <f t="shared" si="8"/>
        <v>29275301.989999998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topLeftCell="A40" zoomScale="130" zoomScaleNormal="90" zoomScaleSheetLayoutView="130" workbookViewId="0">
      <selection activeCell="C7" sqref="C7"/>
    </sheetView>
  </sheetViews>
  <sheetFormatPr baseColWidth="10" defaultColWidth="11" defaultRowHeight="13.5" x14ac:dyDescent="0.25"/>
  <cols>
    <col min="1" max="3" width="2.28515625" style="31" customWidth="1"/>
    <col min="4" max="4" width="67.42578125" style="31" customWidth="1"/>
    <col min="5" max="5" width="15.5703125" style="26" bestFit="1" customWidth="1"/>
    <col min="6" max="6" width="13.42578125" style="26" bestFit="1" customWidth="1"/>
    <col min="7" max="7" width="15.5703125" style="26" bestFit="1" customWidth="1"/>
    <col min="8" max="8" width="14.42578125" style="26" bestFit="1" customWidth="1"/>
    <col min="9" max="9" width="14.5703125" style="26" bestFit="1" customWidth="1"/>
    <col min="10" max="10" width="15.5703125" style="26" bestFit="1" customWidth="1"/>
    <col min="11" max="16384" width="11" style="31"/>
  </cols>
  <sheetData>
    <row r="2" spans="2:11" x14ac:dyDescent="0.25">
      <c r="B2" s="1"/>
      <c r="C2" s="1"/>
      <c r="D2" s="1"/>
      <c r="E2" s="15"/>
      <c r="F2" s="15"/>
      <c r="G2" s="15"/>
      <c r="H2" s="15"/>
      <c r="I2" s="15"/>
      <c r="J2" s="15"/>
      <c r="K2" s="1"/>
    </row>
    <row r="3" spans="2:11" x14ac:dyDescent="0.25">
      <c r="B3" s="1"/>
      <c r="C3" s="1"/>
      <c r="D3" s="36" t="s">
        <v>28</v>
      </c>
      <c r="E3" s="37"/>
      <c r="F3" s="37"/>
      <c r="G3" s="37"/>
      <c r="H3" s="37"/>
      <c r="I3" s="37"/>
      <c r="J3" s="37"/>
      <c r="K3" s="1"/>
    </row>
    <row r="4" spans="2:11" ht="16.5" x14ac:dyDescent="0.3">
      <c r="B4" s="1"/>
      <c r="C4" s="1"/>
      <c r="D4" s="38" t="s">
        <v>9</v>
      </c>
      <c r="E4" s="39"/>
      <c r="F4" s="39"/>
      <c r="G4" s="39"/>
      <c r="H4" s="39"/>
      <c r="I4" s="39"/>
      <c r="J4" s="39"/>
      <c r="K4" s="1"/>
    </row>
    <row r="5" spans="2:11" ht="16.5" x14ac:dyDescent="0.3">
      <c r="B5" s="1"/>
      <c r="C5" s="1"/>
      <c r="D5" s="38" t="s">
        <v>10</v>
      </c>
      <c r="E5" s="39"/>
      <c r="F5" s="39"/>
      <c r="G5" s="39"/>
      <c r="H5" s="39"/>
      <c r="I5" s="39"/>
      <c r="J5" s="39"/>
      <c r="K5" s="1"/>
    </row>
    <row r="6" spans="2:11" ht="13.5" customHeight="1" x14ac:dyDescent="0.25">
      <c r="B6" s="1"/>
      <c r="C6" s="36" t="s">
        <v>43</v>
      </c>
      <c r="D6" s="36"/>
      <c r="E6" s="36"/>
      <c r="F6" s="36"/>
      <c r="G6" s="36"/>
      <c r="H6" s="36"/>
      <c r="I6" s="36"/>
      <c r="J6" s="36"/>
      <c r="K6" s="1"/>
    </row>
    <row r="7" spans="2:11" ht="16.5" x14ac:dyDescent="0.3">
      <c r="B7" s="1"/>
      <c r="C7" s="1"/>
      <c r="D7" s="38" t="s">
        <v>11</v>
      </c>
      <c r="E7" s="39"/>
      <c r="F7" s="39"/>
      <c r="G7" s="39"/>
      <c r="H7" s="39"/>
      <c r="I7" s="39"/>
      <c r="J7" s="39"/>
      <c r="K7" s="1"/>
    </row>
    <row r="8" spans="2:11" x14ac:dyDescent="0.25">
      <c r="B8" s="1"/>
      <c r="C8" s="1"/>
      <c r="D8" s="41"/>
      <c r="E8" s="41"/>
      <c r="F8" s="41"/>
      <c r="G8" s="41"/>
      <c r="H8" s="41"/>
      <c r="I8" s="41"/>
      <c r="J8" s="41"/>
      <c r="K8" s="1"/>
    </row>
    <row r="9" spans="2:11" ht="12" customHeight="1" x14ac:dyDescent="0.25">
      <c r="B9" s="1"/>
      <c r="C9" s="3"/>
      <c r="D9" s="13"/>
      <c r="E9" s="40" t="s">
        <v>3</v>
      </c>
      <c r="F9" s="40"/>
      <c r="G9" s="40"/>
      <c r="H9" s="40"/>
      <c r="I9" s="40"/>
      <c r="J9" s="16"/>
      <c r="K9" s="1"/>
    </row>
    <row r="10" spans="2:11" ht="33" customHeight="1" x14ac:dyDescent="0.25">
      <c r="B10" s="1"/>
      <c r="C10" s="3"/>
      <c r="D10" s="5" t="s">
        <v>0</v>
      </c>
      <c r="E10" s="17" t="s">
        <v>1</v>
      </c>
      <c r="F10" s="18" t="s">
        <v>2</v>
      </c>
      <c r="G10" s="19" t="s">
        <v>4</v>
      </c>
      <c r="H10" s="19" t="s">
        <v>5</v>
      </c>
      <c r="I10" s="19" t="s">
        <v>6</v>
      </c>
      <c r="J10" s="17" t="s">
        <v>7</v>
      </c>
      <c r="K10" s="1"/>
    </row>
    <row r="11" spans="2:11" x14ac:dyDescent="0.25">
      <c r="B11" s="1"/>
      <c r="C11" s="3"/>
      <c r="D11" s="5" t="s">
        <v>27</v>
      </c>
      <c r="E11" s="17" t="s">
        <v>25</v>
      </c>
      <c r="F11" s="17"/>
      <c r="G11" s="19"/>
      <c r="H11" s="19"/>
      <c r="I11" s="19"/>
      <c r="J11" s="17" t="s">
        <v>26</v>
      </c>
      <c r="K11" s="1"/>
    </row>
    <row r="12" spans="2:11" ht="14.45" customHeight="1" x14ac:dyDescent="0.25">
      <c r="B12" s="1"/>
      <c r="C12" s="1"/>
      <c r="D12" s="6" t="s">
        <v>12</v>
      </c>
      <c r="E12" s="20">
        <f>+E13+E14+E15+E18+E19+E22</f>
        <v>25141251</v>
      </c>
      <c r="F12" s="20">
        <f t="shared" ref="F12" si="0">+F13+F14+F15+F18+F19+F22</f>
        <v>0</v>
      </c>
      <c r="G12" s="20">
        <f>SUM(E12:F12)</f>
        <v>25141251</v>
      </c>
      <c r="H12" s="20">
        <f t="shared" ref="H12:J12" si="1">+H13+H14+H15+H18+H19+H22</f>
        <v>805002</v>
      </c>
      <c r="I12" s="20">
        <f>+I13+I14+I15+I18+I19+I22</f>
        <v>1482089</v>
      </c>
      <c r="J12" s="20">
        <f t="shared" si="1"/>
        <v>-805002</v>
      </c>
      <c r="K12" s="1"/>
    </row>
    <row r="13" spans="2:11" x14ac:dyDescent="0.25">
      <c r="B13" s="1"/>
      <c r="C13" s="1"/>
      <c r="D13" s="7" t="s">
        <v>13</v>
      </c>
      <c r="E13" s="21">
        <v>25141251</v>
      </c>
      <c r="F13" s="21">
        <v>0</v>
      </c>
      <c r="G13" s="20">
        <f>SUM(E13:F13)</f>
        <v>25141251</v>
      </c>
      <c r="H13" s="21">
        <v>805002</v>
      </c>
      <c r="I13" s="21">
        <v>1482089</v>
      </c>
      <c r="J13" s="21">
        <v>-805002</v>
      </c>
      <c r="K13" s="1"/>
    </row>
    <row r="14" spans="2:11" ht="14.45" customHeight="1" x14ac:dyDescent="0.25">
      <c r="B14" s="1"/>
      <c r="C14" s="1"/>
      <c r="D14" s="7" t="s">
        <v>14</v>
      </c>
      <c r="E14" s="21">
        <v>0</v>
      </c>
      <c r="F14" s="21">
        <v>0</v>
      </c>
      <c r="G14" s="20">
        <f t="shared" ref="G14:G15" si="2">SUM(E14:F14)</f>
        <v>0</v>
      </c>
      <c r="H14" s="21">
        <v>0</v>
      </c>
      <c r="I14" s="21">
        <v>0</v>
      </c>
      <c r="J14" s="21">
        <f t="shared" ref="J14:J22" si="3">+G14-H14</f>
        <v>0</v>
      </c>
      <c r="K14" s="1"/>
    </row>
    <row r="15" spans="2:11" ht="14.45" customHeight="1" x14ac:dyDescent="0.25">
      <c r="B15" s="1"/>
      <c r="C15" s="1"/>
      <c r="D15" s="7" t="s">
        <v>15</v>
      </c>
      <c r="E15" s="21">
        <f>+E16+E17</f>
        <v>0</v>
      </c>
      <c r="F15" s="21">
        <f>+F16+F17</f>
        <v>0</v>
      </c>
      <c r="G15" s="20">
        <f t="shared" si="2"/>
        <v>0</v>
      </c>
      <c r="H15" s="21">
        <f>+H16+H17</f>
        <v>0</v>
      </c>
      <c r="I15" s="21">
        <f>+I16+I17</f>
        <v>0</v>
      </c>
      <c r="J15" s="21">
        <f t="shared" si="3"/>
        <v>0</v>
      </c>
      <c r="K15" s="1"/>
    </row>
    <row r="16" spans="2:11" ht="14.45" customHeight="1" x14ac:dyDescent="0.25">
      <c r="B16" s="1"/>
      <c r="C16" s="1"/>
      <c r="D16" s="8" t="s">
        <v>16</v>
      </c>
      <c r="E16" s="22">
        <v>0</v>
      </c>
      <c r="F16" s="22">
        <v>0</v>
      </c>
      <c r="G16" s="22">
        <f>SUM(E16:F16)</f>
        <v>0</v>
      </c>
      <c r="H16" s="22">
        <v>0</v>
      </c>
      <c r="I16" s="22">
        <v>0</v>
      </c>
      <c r="J16" s="22">
        <f t="shared" si="3"/>
        <v>0</v>
      </c>
      <c r="K16" s="1"/>
    </row>
    <row r="17" spans="2:11" ht="14.45" customHeight="1" x14ac:dyDescent="0.25">
      <c r="B17" s="1"/>
      <c r="C17" s="1"/>
      <c r="D17" s="8" t="s">
        <v>17</v>
      </c>
      <c r="E17" s="22">
        <v>0</v>
      </c>
      <c r="F17" s="22">
        <v>0</v>
      </c>
      <c r="G17" s="22">
        <f>SUM(E17:F17)</f>
        <v>0</v>
      </c>
      <c r="H17" s="22">
        <v>0</v>
      </c>
      <c r="I17" s="22">
        <v>0</v>
      </c>
      <c r="J17" s="22">
        <f t="shared" si="3"/>
        <v>0</v>
      </c>
      <c r="K17" s="1"/>
    </row>
    <row r="18" spans="2:11" ht="14.45" customHeight="1" x14ac:dyDescent="0.25">
      <c r="B18" s="1"/>
      <c r="C18" s="1"/>
      <c r="D18" s="7" t="s">
        <v>18</v>
      </c>
      <c r="E18" s="21">
        <v>0</v>
      </c>
      <c r="F18" s="21">
        <v>0</v>
      </c>
      <c r="G18" s="20">
        <f t="shared" ref="G18:G22" si="4">SUM(E18:F18)</f>
        <v>0</v>
      </c>
      <c r="H18" s="21">
        <v>0</v>
      </c>
      <c r="I18" s="21">
        <v>0</v>
      </c>
      <c r="J18" s="21">
        <f t="shared" si="3"/>
        <v>0</v>
      </c>
      <c r="K18" s="1"/>
    </row>
    <row r="19" spans="2:11" ht="14.45" customHeight="1" x14ac:dyDescent="0.25">
      <c r="B19" s="1"/>
      <c r="C19" s="1"/>
      <c r="D19" s="7" t="s">
        <v>19</v>
      </c>
      <c r="E19" s="21">
        <f>+E20+E21</f>
        <v>0</v>
      </c>
      <c r="F19" s="21">
        <f>+F20+F21</f>
        <v>0</v>
      </c>
      <c r="G19" s="20">
        <f t="shared" si="4"/>
        <v>0</v>
      </c>
      <c r="H19" s="21">
        <f>+H20+H21</f>
        <v>0</v>
      </c>
      <c r="I19" s="21">
        <f>+I20+I21</f>
        <v>0</v>
      </c>
      <c r="J19" s="21">
        <f t="shared" si="3"/>
        <v>0</v>
      </c>
      <c r="K19" s="1"/>
    </row>
    <row r="20" spans="2:11" ht="14.45" customHeight="1" x14ac:dyDescent="0.25">
      <c r="B20" s="1"/>
      <c r="C20" s="1"/>
      <c r="D20" s="8" t="s">
        <v>20</v>
      </c>
      <c r="E20" s="22">
        <v>0</v>
      </c>
      <c r="F20" s="22">
        <v>0</v>
      </c>
      <c r="G20" s="22">
        <f t="shared" si="4"/>
        <v>0</v>
      </c>
      <c r="H20" s="22">
        <v>0</v>
      </c>
      <c r="I20" s="22">
        <v>0</v>
      </c>
      <c r="J20" s="22">
        <f t="shared" si="3"/>
        <v>0</v>
      </c>
      <c r="K20" s="1"/>
    </row>
    <row r="21" spans="2:11" x14ac:dyDescent="0.25">
      <c r="B21" s="1"/>
      <c r="C21" s="1"/>
      <c r="D21" s="8" t="s">
        <v>21</v>
      </c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3"/>
        <v>0</v>
      </c>
      <c r="K21" s="1"/>
    </row>
    <row r="22" spans="2:11" ht="14.45" customHeight="1" x14ac:dyDescent="0.25">
      <c r="B22" s="1"/>
      <c r="C22" s="1"/>
      <c r="D22" s="7" t="s">
        <v>22</v>
      </c>
      <c r="E22" s="21">
        <v>0</v>
      </c>
      <c r="F22" s="21">
        <v>0</v>
      </c>
      <c r="G22" s="20">
        <f t="shared" si="4"/>
        <v>0</v>
      </c>
      <c r="H22" s="21">
        <v>0</v>
      </c>
      <c r="I22" s="21">
        <v>0</v>
      </c>
      <c r="J22" s="21">
        <f t="shared" si="3"/>
        <v>0</v>
      </c>
      <c r="K22" s="1"/>
    </row>
    <row r="23" spans="2:11" ht="14.45" customHeight="1" x14ac:dyDescent="0.25">
      <c r="B23" s="1"/>
      <c r="C23" s="1"/>
      <c r="D23" s="7" t="s">
        <v>8</v>
      </c>
      <c r="E23" s="23"/>
      <c r="F23" s="23"/>
      <c r="G23" s="23"/>
      <c r="H23" s="23"/>
      <c r="I23" s="23"/>
      <c r="J23" s="23"/>
      <c r="K23" s="1"/>
    </row>
    <row r="24" spans="2:11" ht="14.45" customHeight="1" x14ac:dyDescent="0.25">
      <c r="B24" s="1"/>
      <c r="C24" s="1"/>
      <c r="D24" s="6" t="s">
        <v>23</v>
      </c>
      <c r="E24" s="20">
        <f>+E25+E26+E27+E30+E31+E34</f>
        <v>4851211</v>
      </c>
      <c r="F24" s="20">
        <f>+F25+F26+F27+F30+F31+F34</f>
        <v>0</v>
      </c>
      <c r="G24" s="20">
        <f>+G25+G26+G27+G30+G31+G34</f>
        <v>4851211</v>
      </c>
      <c r="H24" s="20">
        <f t="shared" ref="H24:J24" si="5">+H25+H26+H27+H30+H31+H34</f>
        <v>1316807</v>
      </c>
      <c r="I24" s="20">
        <f t="shared" si="5"/>
        <v>516997</v>
      </c>
      <c r="J24" s="20">
        <f t="shared" si="5"/>
        <v>3534404</v>
      </c>
      <c r="K24" s="1"/>
    </row>
    <row r="25" spans="2:11" ht="14.45" customHeight="1" x14ac:dyDescent="0.25">
      <c r="B25" s="1"/>
      <c r="C25" s="1"/>
      <c r="D25" s="7" t="s">
        <v>13</v>
      </c>
      <c r="E25" s="21">
        <v>4851211</v>
      </c>
      <c r="F25" s="21">
        <v>0</v>
      </c>
      <c r="G25" s="21">
        <v>4851211</v>
      </c>
      <c r="H25" s="21">
        <v>1316807</v>
      </c>
      <c r="I25" s="21">
        <v>273072</v>
      </c>
      <c r="J25" s="21">
        <f>SUM(E25-H25)</f>
        <v>3534404</v>
      </c>
      <c r="K25" s="1"/>
    </row>
    <row r="26" spans="2:11" ht="14.45" customHeight="1" x14ac:dyDescent="0.25">
      <c r="B26" s="1"/>
      <c r="C26" s="1"/>
      <c r="D26" s="7" t="s">
        <v>14</v>
      </c>
      <c r="E26" s="21">
        <v>0</v>
      </c>
      <c r="F26" s="21">
        <v>0</v>
      </c>
      <c r="G26" s="21">
        <f t="shared" ref="G26:G34" si="6">+E26+F26</f>
        <v>0</v>
      </c>
      <c r="H26" s="21">
        <v>0</v>
      </c>
      <c r="I26" s="21">
        <v>0</v>
      </c>
      <c r="J26" s="21">
        <f t="shared" ref="J26:J34" si="7">+G26-H26</f>
        <v>0</v>
      </c>
      <c r="K26" s="1"/>
    </row>
    <row r="27" spans="2:11" ht="14.45" customHeight="1" x14ac:dyDescent="0.25">
      <c r="B27" s="1"/>
      <c r="C27" s="1"/>
      <c r="D27" s="7" t="s">
        <v>15</v>
      </c>
      <c r="E27" s="21">
        <f>+E28+E29</f>
        <v>0</v>
      </c>
      <c r="F27" s="21">
        <f>+F28+F29</f>
        <v>0</v>
      </c>
      <c r="G27" s="21">
        <f t="shared" si="6"/>
        <v>0</v>
      </c>
      <c r="H27" s="21">
        <f>+H28+H29</f>
        <v>0</v>
      </c>
      <c r="I27" s="21">
        <f>+I28+I29</f>
        <v>0</v>
      </c>
      <c r="J27" s="21">
        <f t="shared" si="7"/>
        <v>0</v>
      </c>
      <c r="K27" s="1"/>
    </row>
    <row r="28" spans="2:11" ht="14.45" customHeight="1" x14ac:dyDescent="0.25">
      <c r="B28" s="1"/>
      <c r="C28" s="1"/>
      <c r="D28" s="8" t="s">
        <v>16</v>
      </c>
      <c r="E28" s="22">
        <v>0</v>
      </c>
      <c r="F28" s="22">
        <v>0</v>
      </c>
      <c r="G28" s="22">
        <f t="shared" si="6"/>
        <v>0</v>
      </c>
      <c r="H28" s="22">
        <v>0</v>
      </c>
      <c r="I28" s="22">
        <v>0</v>
      </c>
      <c r="J28" s="22">
        <f t="shared" si="7"/>
        <v>0</v>
      </c>
      <c r="K28" s="1"/>
    </row>
    <row r="29" spans="2:11" ht="14.45" customHeight="1" x14ac:dyDescent="0.25">
      <c r="B29" s="1"/>
      <c r="C29" s="1"/>
      <c r="D29" s="8" t="s">
        <v>17</v>
      </c>
      <c r="E29" s="22">
        <v>0</v>
      </c>
      <c r="F29" s="22">
        <v>0</v>
      </c>
      <c r="G29" s="22">
        <f t="shared" si="6"/>
        <v>0</v>
      </c>
      <c r="H29" s="22">
        <v>0</v>
      </c>
      <c r="I29" s="22">
        <v>0</v>
      </c>
      <c r="J29" s="22">
        <f t="shared" si="7"/>
        <v>0</v>
      </c>
      <c r="K29" s="1"/>
    </row>
    <row r="30" spans="2:11" ht="14.45" customHeight="1" x14ac:dyDescent="0.25">
      <c r="B30" s="1"/>
      <c r="C30" s="1"/>
      <c r="D30" s="7" t="s">
        <v>18</v>
      </c>
      <c r="E30" s="21">
        <v>0</v>
      </c>
      <c r="F30" s="21">
        <v>0</v>
      </c>
      <c r="G30" s="21">
        <v>0</v>
      </c>
      <c r="H30" s="21">
        <v>0</v>
      </c>
      <c r="I30" s="21">
        <v>243925</v>
      </c>
      <c r="J30" s="21">
        <f>SUM(E30-H30)</f>
        <v>0</v>
      </c>
      <c r="K30" s="1"/>
    </row>
    <row r="31" spans="2:11" x14ac:dyDescent="0.25">
      <c r="B31" s="1"/>
      <c r="C31" s="1"/>
      <c r="D31" s="7" t="s">
        <v>19</v>
      </c>
      <c r="E31" s="21">
        <f>+E32+E33</f>
        <v>0</v>
      </c>
      <c r="F31" s="21">
        <f>+F32+F33</f>
        <v>0</v>
      </c>
      <c r="G31" s="21">
        <f t="shared" si="6"/>
        <v>0</v>
      </c>
      <c r="H31" s="21">
        <f>+H32+H33</f>
        <v>0</v>
      </c>
      <c r="I31" s="21">
        <f>+I32+I33</f>
        <v>0</v>
      </c>
      <c r="J31" s="21">
        <f t="shared" si="7"/>
        <v>0</v>
      </c>
      <c r="K31" s="1"/>
    </row>
    <row r="32" spans="2:11" ht="14.45" customHeight="1" x14ac:dyDescent="0.25">
      <c r="B32" s="1"/>
      <c r="C32" s="1"/>
      <c r="D32" s="8" t="s">
        <v>20</v>
      </c>
      <c r="E32" s="22">
        <v>0</v>
      </c>
      <c r="F32" s="22">
        <v>0</v>
      </c>
      <c r="G32" s="22">
        <f t="shared" si="6"/>
        <v>0</v>
      </c>
      <c r="H32" s="22">
        <v>0</v>
      </c>
      <c r="I32" s="22">
        <v>0</v>
      </c>
      <c r="J32" s="22">
        <f t="shared" si="7"/>
        <v>0</v>
      </c>
      <c r="K32" s="1"/>
    </row>
    <row r="33" spans="1:11" ht="14.45" customHeight="1" x14ac:dyDescent="0.25">
      <c r="B33" s="1"/>
      <c r="C33" s="1"/>
      <c r="D33" s="8" t="s">
        <v>21</v>
      </c>
      <c r="E33" s="22">
        <v>0</v>
      </c>
      <c r="F33" s="22">
        <v>0</v>
      </c>
      <c r="G33" s="22">
        <f t="shared" si="6"/>
        <v>0</v>
      </c>
      <c r="H33" s="22">
        <v>0</v>
      </c>
      <c r="I33" s="22">
        <v>0</v>
      </c>
      <c r="J33" s="22">
        <f t="shared" si="7"/>
        <v>0</v>
      </c>
      <c r="K33" s="1"/>
    </row>
    <row r="34" spans="1:11" ht="14.45" customHeight="1" x14ac:dyDescent="0.25">
      <c r="B34" s="1"/>
      <c r="C34" s="1"/>
      <c r="D34" s="7" t="s">
        <v>22</v>
      </c>
      <c r="E34" s="21">
        <v>0</v>
      </c>
      <c r="F34" s="21">
        <v>0</v>
      </c>
      <c r="G34" s="21">
        <f t="shared" si="6"/>
        <v>0</v>
      </c>
      <c r="H34" s="21">
        <v>0</v>
      </c>
      <c r="I34" s="21">
        <v>0</v>
      </c>
      <c r="J34" s="21">
        <f t="shared" si="7"/>
        <v>0</v>
      </c>
      <c r="K34" s="1"/>
    </row>
    <row r="35" spans="1:11" ht="14.45" customHeight="1" x14ac:dyDescent="0.25">
      <c r="B35" s="1"/>
      <c r="C35" s="1"/>
      <c r="D35" s="7"/>
      <c r="E35" s="23"/>
      <c r="F35" s="23"/>
      <c r="G35" s="23"/>
      <c r="H35" s="23"/>
      <c r="I35" s="23"/>
      <c r="J35" s="23"/>
      <c r="K35" s="1"/>
    </row>
    <row r="36" spans="1:11" ht="14.45" customHeight="1" x14ac:dyDescent="0.25">
      <c r="B36" s="1"/>
      <c r="C36" s="1"/>
      <c r="D36" s="10" t="s">
        <v>24</v>
      </c>
      <c r="E36" s="24">
        <f>+E12+E24</f>
        <v>29992462</v>
      </c>
      <c r="F36" s="24">
        <f t="shared" ref="F36:J36" si="8">+F12+F24</f>
        <v>0</v>
      </c>
      <c r="G36" s="24">
        <f t="shared" si="8"/>
        <v>29992462</v>
      </c>
      <c r="H36" s="24">
        <f t="shared" si="8"/>
        <v>2121809</v>
      </c>
      <c r="I36" s="24">
        <f t="shared" si="8"/>
        <v>1999086</v>
      </c>
      <c r="J36" s="24">
        <f t="shared" si="8"/>
        <v>2729402</v>
      </c>
      <c r="K36" s="1"/>
    </row>
    <row r="37" spans="1:11" ht="14.45" customHeight="1" x14ac:dyDescent="0.25">
      <c r="B37" s="1"/>
      <c r="C37" s="1"/>
      <c r="D37" s="11"/>
      <c r="E37" s="25"/>
      <c r="F37" s="25"/>
      <c r="G37" s="25"/>
      <c r="H37" s="25"/>
      <c r="I37" s="25"/>
      <c r="J37" s="25"/>
      <c r="K37" s="1"/>
    </row>
    <row r="38" spans="1:11" ht="14.45" customHeight="1" x14ac:dyDescent="0.25">
      <c r="B38" s="1"/>
      <c r="C38" s="1"/>
      <c r="D38" s="1"/>
      <c r="E38" s="15"/>
      <c r="F38" s="15"/>
      <c r="G38" s="15"/>
      <c r="H38" s="15"/>
      <c r="I38" s="15"/>
      <c r="J38" s="15"/>
      <c r="K38" s="1"/>
    </row>
    <row r="39" spans="1:11" ht="14.45" customHeight="1" x14ac:dyDescent="0.25">
      <c r="B39" s="1"/>
      <c r="C39" s="1"/>
      <c r="D39" s="1"/>
      <c r="E39" s="15"/>
      <c r="F39" s="15"/>
      <c r="G39" s="15"/>
      <c r="H39" s="15"/>
      <c r="I39" s="15"/>
      <c r="J39" s="15"/>
      <c r="K39" s="1"/>
    </row>
    <row r="40" spans="1:11" ht="14.45" customHeight="1" x14ac:dyDescent="0.25">
      <c r="B40" s="1"/>
      <c r="C40" s="1"/>
      <c r="D40" s="1"/>
      <c r="E40" s="15"/>
      <c r="F40" s="15"/>
      <c r="G40" s="15"/>
      <c r="H40" s="15"/>
      <c r="I40" s="15"/>
      <c r="J40" s="15"/>
      <c r="K40" s="1"/>
    </row>
    <row r="41" spans="1:11" ht="14.45" customHeight="1" x14ac:dyDescent="0.25">
      <c r="B41" s="1"/>
      <c r="C41" s="1"/>
      <c r="D41" s="1"/>
      <c r="E41" s="15"/>
      <c r="F41" s="15"/>
      <c r="G41" s="15"/>
      <c r="H41" s="15"/>
      <c r="I41" s="15"/>
      <c r="J41" s="15"/>
      <c r="K41" s="1"/>
    </row>
    <row r="42" spans="1:11" ht="14.45" customHeight="1" x14ac:dyDescent="0.25">
      <c r="B42" s="1"/>
      <c r="C42" s="1"/>
      <c r="D42" s="1"/>
      <c r="E42" s="15"/>
      <c r="F42" s="15"/>
      <c r="G42" s="15"/>
      <c r="H42" s="15"/>
      <c r="I42" s="15"/>
      <c r="J42" s="15"/>
      <c r="K42" s="1"/>
    </row>
    <row r="43" spans="1:11" ht="14.45" customHeight="1" x14ac:dyDescent="0.25">
      <c r="B43" s="1"/>
      <c r="C43" s="1"/>
      <c r="D43" s="1"/>
      <c r="E43" s="34" t="s">
        <v>31</v>
      </c>
      <c r="F43" s="34"/>
      <c r="G43" s="34"/>
      <c r="H43" s="15"/>
      <c r="I43" s="15"/>
      <c r="J43" s="15"/>
      <c r="K43" s="1"/>
    </row>
    <row r="44" spans="1:11" ht="14.45" customHeight="1" x14ac:dyDescent="0.25">
      <c r="E44" s="35" t="s">
        <v>34</v>
      </c>
      <c r="F44" s="35"/>
      <c r="G44" s="35"/>
    </row>
    <row r="45" spans="1:11" ht="13.5" customHeight="1" x14ac:dyDescent="0.25">
      <c r="A45" s="32" t="s">
        <v>30</v>
      </c>
      <c r="B45" s="32"/>
      <c r="C45" s="32"/>
      <c r="D45" s="32"/>
      <c r="H45" s="34" t="s">
        <v>32</v>
      </c>
      <c r="I45" s="34"/>
      <c r="J45" s="34"/>
    </row>
    <row r="46" spans="1:11" ht="14.45" customHeight="1" x14ac:dyDescent="0.25">
      <c r="A46" s="33" t="s">
        <v>33</v>
      </c>
      <c r="B46" s="33"/>
      <c r="C46" s="33"/>
      <c r="D46" s="33"/>
      <c r="H46" s="35" t="s">
        <v>35</v>
      </c>
      <c r="I46" s="35"/>
      <c r="J46" s="35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ENERO </vt:lpstr>
      <vt:lpstr>ABRIL</vt:lpstr>
      <vt:lpstr>MAYO</vt:lpstr>
      <vt:lpstr>JUNIO</vt:lpstr>
      <vt:lpstr>JULIO</vt:lpstr>
      <vt:lpstr>AGOSTO</vt:lpstr>
      <vt:lpstr>SEPTIEMBRE </vt:lpstr>
      <vt:lpstr>ENERO</vt:lpstr>
      <vt:lpstr>FEBRERO</vt:lpstr>
      <vt:lpstr>MARZO</vt:lpstr>
      <vt:lpstr>ABRIL!Área_de_impresión</vt:lpstr>
      <vt:lpstr>AGOSTO!Área_de_impresión</vt:lpstr>
      <vt:lpstr>ENERO!Área_de_impresión</vt:lpstr>
      <vt:lpstr>'ENERO '!Área_de_impresión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'SEPTIEMBRE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 Lugo</dc:creator>
  <cp:lastModifiedBy>User</cp:lastModifiedBy>
  <cp:lastPrinted>2020-07-10T19:10:21Z</cp:lastPrinted>
  <dcterms:created xsi:type="dcterms:W3CDTF">2016-10-18T04:19:53Z</dcterms:created>
  <dcterms:modified xsi:type="dcterms:W3CDTF">2020-07-10T19:10:24Z</dcterms:modified>
</cp:coreProperties>
</file>