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2"/>
  </bookViews>
  <sheets>
    <sheet name="OCTUBRE" sheetId="1" r:id="rId1"/>
    <sheet name="NOVIEMBRE" sheetId="2" r:id="rId2"/>
    <sheet name="DICIEMBRE" sheetId="3" r:id="rId3"/>
  </sheets>
  <definedNames>
    <definedName name="_xlnm.Print_Titles" localSheetId="2">'DICIEMBRE'!$2:$5</definedName>
    <definedName name="_xlnm.Print_Titles" localSheetId="1">'NOVIEMBRE'!$2:$5</definedName>
    <definedName name="_xlnm.Print_Titles" localSheetId="0">'OCTUBRE'!$2:$5</definedName>
  </definedNames>
  <calcPr fullCalcOnLoad="1"/>
</workbook>
</file>

<file path=xl/sharedStrings.xml><?xml version="1.0" encoding="utf-8"?>
<sst xmlns="http://schemas.openxmlformats.org/spreadsheetml/2006/main" count="405" uniqueCount="140">
  <si>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</si>
  <si>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</si>
  <si>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</si>
  <si>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</si>
  <si>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</si>
  <si>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</si>
  <si>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</si>
  <si>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</si>
  <si>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</si>
  <si>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</si>
  <si>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</si>
  <si>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</si>
  <si>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</si>
  <si>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</si>
  <si>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</si>
  <si>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</si>
  <si>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</si>
  <si>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</si>
  <si>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</si>
  <si>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</si>
  <si>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</si>
  <si>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</si>
  <si>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</si>
  <si>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</si>
  <si>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</si>
  <si>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</si>
  <si>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</si>
  <si>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</si>
  <si>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</si>
  <si>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</si>
  <si>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</si>
  <si>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</si>
  <si>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</si>
  <si>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</si>
  <si>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</si>
  <si>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</si>
  <si>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</si>
  <si>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</si>
  <si>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</si>
  <si>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</si>
  <si>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</si>
  <si>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</si>
  <si>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</si>
  <si>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</si>
  <si>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</si>
  <si>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</si>
  <si>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</si>
  <si>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</si>
  <si>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</si>
  <si>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</si>
  <si>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</si>
  <si>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</si>
  <si>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</si>
  <si>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</si>
  <si>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</si>
  <si>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</si>
  <si>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</si>
  <si>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</si>
  <si>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</si>
  <si>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</si>
  <si>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</si>
  <si>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</si>
  <si>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</si>
  <si>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</si>
  <si>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</si>
  <si>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</si>
  <si>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</si>
  <si>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</si>
  <si>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</si>
  <si>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</si>
  <si>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</si>
  <si>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</si>
  <si>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</si>
  <si>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</si>
  <si>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</si>
  <si>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</si>
  <si>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</si>
  <si>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</si>
  <si>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</si>
  <si>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</si>
  <si>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</si>
  <si>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</si>
  <si>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</si>
  <si>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</si>
  <si>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</si>
  <si>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</si>
  <si>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</si>
  <si>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</si>
  <si>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</si>
  <si>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</si>
  <si>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</si>
  <si>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</si>
  <si>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</si>
  <si>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</si>
  <si>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</si>
  <si>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</si>
  <si>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</si>
  <si>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</si>
  <si>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</si>
  <si>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</si>
  <si>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</si>
  <si>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</si>
  <si>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</si>
  <si>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</si>
  <si>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</si>
  <si>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</si>
  <si>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</si>
  <si>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</si>
  <si>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</si>
  <si>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</si>
  <si>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</si>
  <si>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</si>
  <si>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</si>
  <si>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</si>
  <si>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</si>
  <si>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</si>
  <si>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</si>
  <si>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</si>
  <si>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</si>
  <si>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</si>
  <si>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FRANCISCO I. MADERO, HIDALGO (a)</t>
  </si>
  <si>
    <t>2020 (d)</t>
  </si>
  <si>
    <t>31 de diciembre de 2019 (e)</t>
  </si>
  <si>
    <t xml:space="preserve">BAJO PROTESTA DE DECIR VERDAD DECLARAMOS QUE LOS ESTADOS FINANCIEROS Y SUS NOTAS, SON RAZONABLEMENTE CORRECTOS Y SON RESPONSABILIDAD DEL EMISOR 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</si>
  <si>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</si>
  <si>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TESORERO MUNICIPAL</t>
  </si>
  <si>
    <t xml:space="preserve">L.C. QUENDI CECILIA VALENCIA MAJANO </t>
  </si>
  <si>
    <t>LIC. LETICIA JUÁREZ CHÁVEZ</t>
  </si>
  <si>
    <t xml:space="preserve">LIC. JUAN JOSÉ PÉREZ CAMARGO  </t>
  </si>
  <si>
    <t xml:space="preserve">VOCAL EJECUTIVO </t>
  </si>
  <si>
    <t>PRESIDENTE DE CONCEJO MUNICIPAL INTERINO</t>
  </si>
  <si>
    <t>Al 31 de diciembre de 2019 y al 31 de Octubre de 2020 (b)</t>
  </si>
  <si>
    <t>Al 31 de diciembre de 2019 y al 30 de Noviembre de 2020 (b)</t>
  </si>
  <si>
    <t xml:space="preserve">PRESIDENTE MUNICIPAL CONSTITUCIONAL </t>
  </si>
  <si>
    <t>SÍNDICA PROCURADOR</t>
  </si>
  <si>
    <t>TESORERA MUNICIPAL</t>
  </si>
  <si>
    <t xml:space="preserve">PROFR. RICARDO JOSÚE OLGUÍN PARDO </t>
  </si>
  <si>
    <t xml:space="preserve">PROFRA. AIDA OLVERA PERCASTEGUI </t>
  </si>
  <si>
    <t xml:space="preserve">L.C.E. SANDRA LÓPEZ SERRANO </t>
  </si>
  <si>
    <t>Al 31 de diciembre de 2019 y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</si>
</sst>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8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8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indent="4"/>
    </xf>
    <xf numFmtId="164" fontId="47" fillId="0" borderId="13" xfId="0" applyNumberFormat="1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right" vertical="center" wrapText="1"/>
    </xf>
    <xf numFmtId="0" fontId="48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wrapText="1"/>
    </xf>
    <xf numFmtId="0" fontId="48" fillId="33" borderId="0" xfId="0" applyFont="1" applyFill="1" applyAlignment="1">
      <alignment horizontal="center" wrapText="1"/>
    </xf>
    <xf numFmtId="0" fontId="49" fillId="33" borderId="0" xfId="0" applyFont="1" applyFill="1" applyAlignment="1">
      <alignment horizontal="center" wrapText="1"/>
    </xf>
    <xf numFmtId="4" fontId="3" fillId="33" borderId="0" xfId="0" applyNumberFormat="1" applyFont="1" applyFill="1" applyAlignment="1">
      <alignment horizontal="center"/>
    </xf>
    <xf numFmtId="0" fontId="46" fillId="34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19050</xdr:rowOff>
    </xdr:from>
    <xdr:to>
      <xdr:col>1</xdr:col>
      <xdr:colOff>628650</xdr:colOff>
      <xdr:row>4</xdr:row>
      <xdr:rowOff>161925</xdr:rowOff>
    </xdr:to>
    <xdr:pic>
      <xdr:nvPicPr>
        <xdr:cNvPr id="1" name="Imagen 1" descr="Sin título-2 - Google Chrome"/>
        <xdr:cNvPicPr preferRelativeResize="1">
          <a:picLocks noChangeAspect="1"/>
        </xdr:cNvPicPr>
      </xdr:nvPicPr>
      <xdr:blipFill>
        <a:blip r:embed="rId1"/>
        <a:srcRect l="28411" t="25196" r="61524" b="50788"/>
        <a:stretch>
          <a:fillRect/>
        </a:stretch>
      </xdr:blipFill>
      <xdr:spPr>
        <a:xfrm>
          <a:off x="123825" y="190500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19050</xdr:rowOff>
    </xdr:from>
    <xdr:to>
      <xdr:col>1</xdr:col>
      <xdr:colOff>628650</xdr:colOff>
      <xdr:row>4</xdr:row>
      <xdr:rowOff>161925</xdr:rowOff>
    </xdr:to>
    <xdr:pic>
      <xdr:nvPicPr>
        <xdr:cNvPr id="1" name="Imagen 1" descr="Sin título-2 - Google Chrome"/>
        <xdr:cNvPicPr preferRelativeResize="1">
          <a:picLocks noChangeAspect="1"/>
        </xdr:cNvPicPr>
      </xdr:nvPicPr>
      <xdr:blipFill>
        <a:blip r:embed="rId1"/>
        <a:srcRect l="28411" t="25196" r="61524" b="50788"/>
        <a:stretch>
          <a:fillRect/>
        </a:stretch>
      </xdr:blipFill>
      <xdr:spPr>
        <a:xfrm>
          <a:off x="123825" y="190500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1</xdr:col>
      <xdr:colOff>1600200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0025"/>
          <a:ext cx="1581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2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6" t="s">
        <v>120</v>
      </c>
      <c r="C2" s="27"/>
      <c r="D2" s="27"/>
      <c r="E2" s="27"/>
      <c r="F2" s="27"/>
      <c r="G2" s="28"/>
    </row>
    <row r="3" spans="2:7" ht="12.75">
      <c r="B3" s="29" t="s">
        <v>0</v>
      </c>
      <c r="C3" s="30"/>
      <c r="D3" s="30"/>
      <c r="E3" s="30"/>
      <c r="F3" s="30"/>
      <c r="G3" s="31"/>
    </row>
    <row r="4" spans="2:7" ht="12.75">
      <c r="B4" s="29" t="s">
        <v>131</v>
      </c>
      <c r="C4" s="30"/>
      <c r="D4" s="30"/>
      <c r="E4" s="30"/>
      <c r="F4" s="30"/>
      <c r="G4" s="31"/>
    </row>
    <row r="5" spans="2:7" ht="13.5" thickBot="1">
      <c r="B5" s="32" t="s">
        <v>1</v>
      </c>
      <c r="C5" s="33"/>
      <c r="D5" s="33"/>
      <c r="E5" s="33"/>
      <c r="F5" s="33"/>
      <c r="G5" s="34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19812808.62</v>
      </c>
      <c r="D9" s="9">
        <f>SUM(D10:D16)</f>
        <v>6146558.49</v>
      </c>
      <c r="E9" s="11" t="s">
        <v>8</v>
      </c>
      <c r="F9" s="9">
        <f>SUM(F10:F18)</f>
        <v>1816848.66</v>
      </c>
      <c r="G9" s="9">
        <f>SUM(G10:G18)</f>
        <v>1311461.78</v>
      </c>
    </row>
    <row r="10" spans="2:7" ht="12.75">
      <c r="B10" s="12" t="s">
        <v>9</v>
      </c>
      <c r="C10" s="9">
        <v>102449.28</v>
      </c>
      <c r="D10" s="9">
        <v>0</v>
      </c>
      <c r="E10" s="13" t="s">
        <v>10</v>
      </c>
      <c r="F10" s="9">
        <v>367920.65</v>
      </c>
      <c r="G10" s="9">
        <v>0</v>
      </c>
    </row>
    <row r="11" spans="2:7" ht="12.75">
      <c r="B11" s="12" t="s">
        <v>11</v>
      </c>
      <c r="C11" s="9">
        <v>19710359.34</v>
      </c>
      <c r="D11" s="9">
        <v>6146558.49</v>
      </c>
      <c r="E11" s="13" t="s">
        <v>12</v>
      </c>
      <c r="F11" s="9">
        <v>0.32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148258.24</v>
      </c>
      <c r="G12" s="9">
        <v>330320.36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1300669.45</v>
      </c>
      <c r="G16" s="9">
        <v>981141.42</v>
      </c>
    </row>
    <row r="17" spans="2:7" ht="12.75">
      <c r="B17" s="10" t="s">
        <v>23</v>
      </c>
      <c r="C17" s="9">
        <f>SUM(C18:C24)</f>
        <v>16907.2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14819.2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2088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294.92</v>
      </c>
      <c r="D25" s="9">
        <f>SUM(D26:D30)</f>
        <v>2193319.92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294.92</v>
      </c>
      <c r="D29" s="9">
        <v>2193319.92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19830010.740000002</v>
      </c>
      <c r="D47" s="9">
        <f>D9+D17+D25+D31+D37+D38+D41</f>
        <v>8339878.41</v>
      </c>
      <c r="E47" s="8" t="s">
        <v>82</v>
      </c>
      <c r="F47" s="9">
        <f>F9+F19+F23+F26+F27+F31+F38+F42</f>
        <v>1816848.66</v>
      </c>
      <c r="G47" s="9">
        <f>G9+G19+G23+G26+G27+G31+G38+G42</f>
        <v>1311461.78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52093971.47</v>
      </c>
      <c r="D52" s="9">
        <v>29435974.5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22271259.04</v>
      </c>
      <c r="D53" s="9">
        <v>20827584.3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-3882107.24</v>
      </c>
      <c r="D55" s="9">
        <v>-3882107.24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1816848.66</v>
      </c>
      <c r="G59" s="9">
        <f>G47+G57</f>
        <v>1311461.78</v>
      </c>
    </row>
    <row r="60" spans="2:7" ht="25.5">
      <c r="B60" s="6" t="s">
        <v>102</v>
      </c>
      <c r="C60" s="9">
        <f>SUM(C50:C58)</f>
        <v>70483123.27</v>
      </c>
      <c r="D60" s="9">
        <f>SUM(D50:D58)</f>
        <v>46381451.559999995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90313134.00999999</v>
      </c>
      <c r="D62" s="9">
        <f>D47+D60</f>
        <v>54721329.97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88461184.37</v>
      </c>
      <c r="G68" s="9">
        <f>SUM(G69:G73)</f>
        <v>53409868.19</v>
      </c>
    </row>
    <row r="69" spans="2:7" ht="12.75">
      <c r="B69" s="10"/>
      <c r="C69" s="9"/>
      <c r="D69" s="9"/>
      <c r="E69" s="11" t="s">
        <v>110</v>
      </c>
      <c r="F69" s="9">
        <v>35051316.18</v>
      </c>
      <c r="G69" s="9">
        <v>30470214.83</v>
      </c>
    </row>
    <row r="70" spans="2:7" ht="12.75">
      <c r="B70" s="10"/>
      <c r="C70" s="9"/>
      <c r="D70" s="9"/>
      <c r="E70" s="11" t="s">
        <v>111</v>
      </c>
      <c r="F70" s="9">
        <v>30470214.83</v>
      </c>
      <c r="G70" s="9">
        <v>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22939653.36</v>
      </c>
      <c r="G72" s="9">
        <v>22939653.36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88461184.37</v>
      </c>
      <c r="G79" s="9">
        <f>G63+G68+G75</f>
        <v>53409868.19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90278033.03</v>
      </c>
      <c r="G81" s="9">
        <f>G59+G79</f>
        <v>54721329.97</v>
      </c>
    </row>
    <row r="82" spans="2:7" ht="13.5" thickBot="1">
      <c r="B82" s="16"/>
      <c r="C82" s="17"/>
      <c r="D82" s="17"/>
      <c r="E82" s="18"/>
      <c r="F82" s="19"/>
      <c r="G82" s="19"/>
    </row>
    <row r="83" spans="2:7" ht="12.75">
      <c r="B83" s="35" t="s">
        <v>123</v>
      </c>
      <c r="C83" s="35"/>
      <c r="D83" s="35"/>
      <c r="E83" s="35"/>
      <c r="F83" s="35"/>
      <c r="G83" s="35"/>
    </row>
    <row r="84" spans="2:7" ht="12.75">
      <c r="B84" s="36"/>
      <c r="C84" s="36"/>
      <c r="D84" s="36"/>
      <c r="E84" s="36"/>
      <c r="F84" s="36"/>
      <c r="G84" s="36"/>
    </row>
    <row r="85" spans="2:5" ht="16.5">
      <c r="B85" s="20"/>
      <c r="C85" s="20"/>
      <c r="D85" s="20"/>
      <c r="E85" s="20"/>
    </row>
    <row r="86" spans="2:7" ht="24.75" customHeight="1">
      <c r="B86" s="37" t="s">
        <v>124</v>
      </c>
      <c r="C86" s="37"/>
      <c r="D86" s="37"/>
      <c r="E86" s="37"/>
      <c r="F86" s="37"/>
      <c r="G86" s="37"/>
    </row>
    <row r="87" spans="2:5" ht="16.5">
      <c r="B87" s="20"/>
      <c r="C87" s="20"/>
      <c r="D87" s="20"/>
      <c r="E87" s="20"/>
    </row>
    <row r="88" spans="2:5" ht="16.5">
      <c r="B88" s="20"/>
      <c r="C88" s="20"/>
      <c r="D88" s="20"/>
      <c r="E88" s="20"/>
    </row>
    <row r="89" spans="2:5" ht="16.5">
      <c r="B89" s="20"/>
      <c r="C89" s="20"/>
      <c r="D89" s="20"/>
      <c r="E89" s="20"/>
    </row>
    <row r="91" spans="2:7" ht="15" customHeight="1">
      <c r="B91" s="21" t="s">
        <v>126</v>
      </c>
      <c r="C91" s="24" t="s">
        <v>127</v>
      </c>
      <c r="D91" s="24"/>
      <c r="E91" s="24"/>
      <c r="F91" s="24" t="s">
        <v>128</v>
      </c>
      <c r="G91" s="24"/>
    </row>
    <row r="92" spans="2:7" ht="15" customHeight="1">
      <c r="B92" s="21" t="s">
        <v>125</v>
      </c>
      <c r="C92" s="25" t="s">
        <v>129</v>
      </c>
      <c r="D92" s="25"/>
      <c r="E92" s="25"/>
      <c r="F92" s="25" t="s">
        <v>130</v>
      </c>
      <c r="G92" s="25"/>
    </row>
  </sheetData>
  <sheetProtection/>
  <mergeCells count="10">
    <mergeCell ref="C91:E91"/>
    <mergeCell ref="F91:G91"/>
    <mergeCell ref="C92:E92"/>
    <mergeCell ref="F92:G92"/>
    <mergeCell ref="B2:G2"/>
    <mergeCell ref="B3:G3"/>
    <mergeCell ref="B4:G4"/>
    <mergeCell ref="B5:G5"/>
    <mergeCell ref="B83:G84"/>
    <mergeCell ref="B86:G8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2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6" t="s">
        <v>120</v>
      </c>
      <c r="C2" s="27"/>
      <c r="D2" s="27"/>
      <c r="E2" s="27"/>
      <c r="F2" s="27"/>
      <c r="G2" s="28"/>
    </row>
    <row r="3" spans="2:7" ht="12.75">
      <c r="B3" s="29" t="s">
        <v>0</v>
      </c>
      <c r="C3" s="30"/>
      <c r="D3" s="30"/>
      <c r="E3" s="30"/>
      <c r="F3" s="30"/>
      <c r="G3" s="31"/>
    </row>
    <row r="4" spans="2:7" ht="12.75">
      <c r="B4" s="29" t="s">
        <v>132</v>
      </c>
      <c r="C4" s="30"/>
      <c r="D4" s="30"/>
      <c r="E4" s="30"/>
      <c r="F4" s="30"/>
      <c r="G4" s="31"/>
    </row>
    <row r="5" spans="2:7" ht="13.5" thickBot="1">
      <c r="B5" s="32" t="s">
        <v>1</v>
      </c>
      <c r="C5" s="33"/>
      <c r="D5" s="33"/>
      <c r="E5" s="33"/>
      <c r="F5" s="33"/>
      <c r="G5" s="34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12680926.59</v>
      </c>
      <c r="D9" s="9">
        <f>SUM(D10:D16)</f>
        <v>6146558.49</v>
      </c>
      <c r="E9" s="11" t="s">
        <v>8</v>
      </c>
      <c r="F9" s="9">
        <f>SUM(F10:F18)</f>
        <v>5427014.49</v>
      </c>
      <c r="G9" s="9">
        <f>SUM(G10:G18)</f>
        <v>1311461.78</v>
      </c>
    </row>
    <row r="10" spans="2:7" ht="12.75">
      <c r="B10" s="12" t="s">
        <v>9</v>
      </c>
      <c r="C10" s="9">
        <v>230444.43</v>
      </c>
      <c r="D10" s="9">
        <v>0</v>
      </c>
      <c r="E10" s="13" t="s">
        <v>10</v>
      </c>
      <c r="F10" s="9">
        <v>758636.35</v>
      </c>
      <c r="G10" s="9">
        <v>0</v>
      </c>
    </row>
    <row r="11" spans="2:7" ht="12.75">
      <c r="B11" s="12" t="s">
        <v>11</v>
      </c>
      <c r="C11" s="9">
        <v>12450482.16</v>
      </c>
      <c r="D11" s="9">
        <v>6146558.49</v>
      </c>
      <c r="E11" s="13" t="s">
        <v>12</v>
      </c>
      <c r="F11" s="9">
        <v>442235.04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2410212.89</v>
      </c>
      <c r="G12" s="9">
        <v>330320.36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1815930.21</v>
      </c>
      <c r="G16" s="9">
        <v>981141.42</v>
      </c>
    </row>
    <row r="17" spans="2:7" ht="12.75">
      <c r="B17" s="10" t="s">
        <v>23</v>
      </c>
      <c r="C17" s="9">
        <f>SUM(C18:C24)</f>
        <v>209363.39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206231.39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3132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1177314.53</v>
      </c>
      <c r="D25" s="9">
        <f>SUM(D26:D30)</f>
        <v>2193319.92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1177314.53</v>
      </c>
      <c r="D29" s="9">
        <v>2193319.92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14067604.51</v>
      </c>
      <c r="D47" s="9">
        <f>D9+D17+D25+D31+D37+D38+D41</f>
        <v>8339878.41</v>
      </c>
      <c r="E47" s="8" t="s">
        <v>82</v>
      </c>
      <c r="F47" s="9">
        <f>F9+F19+F23+F26+F27+F31+F38+F42</f>
        <v>5427014.49</v>
      </c>
      <c r="G47" s="9">
        <f>G9+G19+G23+G26+G27+G31+G38+G42</f>
        <v>1311461.78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56956497.42</v>
      </c>
      <c r="D52" s="9">
        <v>29435974.5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23138770.11</v>
      </c>
      <c r="D53" s="9">
        <v>20827584.3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-3882107.24</v>
      </c>
      <c r="D55" s="9">
        <v>-3882107.24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5427014.49</v>
      </c>
      <c r="G59" s="9">
        <f>G47+G57</f>
        <v>1311461.78</v>
      </c>
    </row>
    <row r="60" spans="2:7" ht="25.5">
      <c r="B60" s="6" t="s">
        <v>102</v>
      </c>
      <c r="C60" s="9">
        <f>SUM(C50:C58)</f>
        <v>76213160.29</v>
      </c>
      <c r="D60" s="9">
        <f>SUM(D50:D58)</f>
        <v>46381451.559999995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90280764.80000001</v>
      </c>
      <c r="D62" s="9">
        <f>D47+D60</f>
        <v>54721329.97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84818649.33</v>
      </c>
      <c r="G68" s="9">
        <f>SUM(G69:G73)</f>
        <v>53409868.19</v>
      </c>
    </row>
    <row r="69" spans="2:7" ht="12.75">
      <c r="B69" s="10"/>
      <c r="C69" s="9"/>
      <c r="D69" s="9"/>
      <c r="E69" s="11" t="s">
        <v>110</v>
      </c>
      <c r="F69" s="9">
        <v>31408781.14</v>
      </c>
      <c r="G69" s="9">
        <v>30470214.83</v>
      </c>
    </row>
    <row r="70" spans="2:7" ht="12.75">
      <c r="B70" s="10"/>
      <c r="C70" s="9"/>
      <c r="D70" s="9"/>
      <c r="E70" s="11" t="s">
        <v>111</v>
      </c>
      <c r="F70" s="9">
        <v>30470214.83</v>
      </c>
      <c r="G70" s="9">
        <v>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22939653.36</v>
      </c>
      <c r="G72" s="9">
        <v>22939653.36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84818649.33</v>
      </c>
      <c r="G79" s="9">
        <f>G63+G68+G75</f>
        <v>53409868.19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90245663.82</v>
      </c>
      <c r="G81" s="9">
        <f>G59+G79</f>
        <v>54721329.97</v>
      </c>
    </row>
    <row r="82" spans="2:7" ht="13.5" thickBot="1">
      <c r="B82" s="16"/>
      <c r="C82" s="17"/>
      <c r="D82" s="17"/>
      <c r="E82" s="18"/>
      <c r="F82" s="19"/>
      <c r="G82" s="19"/>
    </row>
    <row r="83" spans="2:7" ht="12.75">
      <c r="B83" s="35" t="s">
        <v>123</v>
      </c>
      <c r="C83" s="35"/>
      <c r="D83" s="35"/>
      <c r="E83" s="35"/>
      <c r="F83" s="35"/>
      <c r="G83" s="35"/>
    </row>
    <row r="84" spans="2:7" ht="12.75">
      <c r="B84" s="36"/>
      <c r="C84" s="36"/>
      <c r="D84" s="36"/>
      <c r="E84" s="36"/>
      <c r="F84" s="36"/>
      <c r="G84" s="36"/>
    </row>
    <row r="85" spans="2:5" ht="16.5">
      <c r="B85" s="20"/>
      <c r="C85" s="20"/>
      <c r="D85" s="20"/>
      <c r="E85" s="20"/>
    </row>
    <row r="86" spans="2:7" ht="24.75" customHeight="1">
      <c r="B86" s="37" t="s">
        <v>124</v>
      </c>
      <c r="C86" s="37"/>
      <c r="D86" s="37"/>
      <c r="E86" s="37"/>
      <c r="F86" s="37"/>
      <c r="G86" s="37"/>
    </row>
    <row r="87" spans="2:5" ht="16.5">
      <c r="B87" s="20"/>
      <c r="C87" s="20"/>
      <c r="D87" s="20"/>
      <c r="E87" s="20"/>
    </row>
    <row r="88" spans="2:5" ht="16.5">
      <c r="B88" s="20"/>
      <c r="C88" s="20"/>
      <c r="D88" s="20"/>
      <c r="E88" s="20"/>
    </row>
    <row r="89" spans="2:5" ht="16.5">
      <c r="B89" s="20"/>
      <c r="C89" s="20"/>
      <c r="D89" s="20"/>
      <c r="E89" s="20"/>
    </row>
    <row r="91" spans="2:7" ht="15" customHeight="1">
      <c r="B91" s="22" t="s">
        <v>126</v>
      </c>
      <c r="C91" s="24" t="s">
        <v>127</v>
      </c>
      <c r="D91" s="24"/>
      <c r="E91" s="24"/>
      <c r="F91" s="24" t="s">
        <v>128</v>
      </c>
      <c r="G91" s="24"/>
    </row>
    <row r="92" spans="2:7" ht="15" customHeight="1">
      <c r="B92" s="22" t="s">
        <v>125</v>
      </c>
      <c r="C92" s="25" t="s">
        <v>129</v>
      </c>
      <c r="D92" s="25"/>
      <c r="E92" s="25"/>
      <c r="F92" s="25" t="s">
        <v>130</v>
      </c>
      <c r="G92" s="25"/>
    </row>
  </sheetData>
  <sheetProtection/>
  <mergeCells count="10">
    <mergeCell ref="C91:E91"/>
    <mergeCell ref="F91:G91"/>
    <mergeCell ref="C92:E92"/>
    <mergeCell ref="F92:G92"/>
    <mergeCell ref="B2:G2"/>
    <mergeCell ref="B3:G3"/>
    <mergeCell ref="B4:G4"/>
    <mergeCell ref="B5:G5"/>
    <mergeCell ref="B83:G84"/>
    <mergeCell ref="B86:G8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9"/>
  <sheetViews>
    <sheetView tabSelected="1" view="pageBreakPreview" zoomScaleSheetLayoutView="100" zoomScalePageLayoutView="0" workbookViewId="0" topLeftCell="A1">
      <pane ySplit="6" topLeftCell="A76" activePane="bottomLeft" state="frozen"/>
      <selection pane="topLeft" activeCell="A1" sqref="A1"/>
      <selection pane="bottomLeft" activeCell="B86" sqref="B86:G8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49.421875" style="1" customWidth="1"/>
    <col min="6" max="6" width="16.003906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6" t="s">
        <v>120</v>
      </c>
      <c r="C2" s="27"/>
      <c r="D2" s="27"/>
      <c r="E2" s="27"/>
      <c r="F2" s="27"/>
      <c r="G2" s="28"/>
    </row>
    <row r="3" spans="2:7" ht="12.75">
      <c r="B3" s="29" t="s">
        <v>0</v>
      </c>
      <c r="C3" s="39"/>
      <c r="D3" s="39"/>
      <c r="E3" s="39"/>
      <c r="F3" s="39"/>
      <c r="G3" s="31"/>
    </row>
    <row r="4" spans="2:7" ht="12.75">
      <c r="B4" s="29" t="s">
        <v>139</v>
      </c>
      <c r="C4" s="39"/>
      <c r="D4" s="39"/>
      <c r="E4" s="39"/>
      <c r="F4" s="39"/>
      <c r="G4" s="31"/>
    </row>
    <row r="5" spans="2:7" ht="13.5" thickBot="1">
      <c r="B5" s="32" t="s">
        <v>1</v>
      </c>
      <c r="C5" s="33"/>
      <c r="D5" s="33"/>
      <c r="E5" s="33"/>
      <c r="F5" s="33"/>
      <c r="G5" s="34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25.5">
      <c r="B9" s="10" t="s">
        <v>7</v>
      </c>
      <c r="C9" s="9">
        <f>SUM(C10:C16)</f>
        <v>5860707.19</v>
      </c>
      <c r="D9" s="9">
        <f>SUM(D10:D16)</f>
        <v>6146558.49</v>
      </c>
      <c r="E9" s="11" t="s">
        <v>8</v>
      </c>
      <c r="F9" s="9">
        <f>SUM(F10:F18)</f>
        <v>1405287.45</v>
      </c>
      <c r="G9" s="9">
        <f>SUM(G10:G18)</f>
        <v>1311461.78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450</v>
      </c>
      <c r="G10" s="9">
        <v>0</v>
      </c>
    </row>
    <row r="11" spans="2:7" ht="12.75">
      <c r="B11" s="12" t="s">
        <v>11</v>
      </c>
      <c r="C11" s="9">
        <v>5860707.19</v>
      </c>
      <c r="D11" s="9">
        <v>6146558.49</v>
      </c>
      <c r="E11" s="13" t="s">
        <v>12</v>
      </c>
      <c r="F11" s="9">
        <v>0.76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148258.24</v>
      </c>
      <c r="G12" s="9">
        <v>330320.36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1256578.45</v>
      </c>
      <c r="G16" s="9">
        <v>981141.42</v>
      </c>
    </row>
    <row r="17" spans="2:7" ht="25.5">
      <c r="B17" s="10" t="s">
        <v>23</v>
      </c>
      <c r="C17" s="9">
        <f>SUM(C18:C24)</f>
        <v>10718.3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7168.8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25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3549.5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1550033.27</v>
      </c>
      <c r="D25" s="9">
        <f>SUM(D26:D30)</f>
        <v>2193319.92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1550033.27</v>
      </c>
      <c r="D29" s="9">
        <v>2193319.92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5.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25.5">
      <c r="B47" s="6" t="s">
        <v>81</v>
      </c>
      <c r="C47" s="9">
        <f>C9+C17+C25+C31+C37+C38+C41</f>
        <v>7421458.76</v>
      </c>
      <c r="D47" s="9">
        <f>D9+D17+D25+D31+D37+D38+D41</f>
        <v>8339878.41</v>
      </c>
      <c r="E47" s="8" t="s">
        <v>82</v>
      </c>
      <c r="F47" s="9">
        <f>F9+F19+F23+F26+F27+F31+F38+F42</f>
        <v>1405287.45</v>
      </c>
      <c r="G47" s="9">
        <f>G9+G19+G23+G26+G27+G31+G38+G42</f>
        <v>1311461.78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58554823.48</v>
      </c>
      <c r="D52" s="9">
        <v>29435974.5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25250990.54</v>
      </c>
      <c r="D53" s="9">
        <v>20827584.3</v>
      </c>
      <c r="E53" s="11" t="s">
        <v>92</v>
      </c>
      <c r="F53" s="9">
        <v>0</v>
      </c>
      <c r="G53" s="9">
        <v>0</v>
      </c>
    </row>
    <row r="54" spans="2:7" ht="25.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-3882107.24</v>
      </c>
      <c r="D55" s="9">
        <v>-3882107.24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25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1405287.45</v>
      </c>
      <c r="G59" s="9">
        <f>G47+G57</f>
        <v>1311461.78</v>
      </c>
    </row>
    <row r="60" spans="2:7" ht="25.5">
      <c r="B60" s="6" t="s">
        <v>102</v>
      </c>
      <c r="C60" s="9">
        <f>SUM(C50:C58)</f>
        <v>79923706.78</v>
      </c>
      <c r="D60" s="9">
        <f>SUM(D50:D58)</f>
        <v>46381451.559999995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87345165.54</v>
      </c>
      <c r="D62" s="9">
        <f>D47+D60</f>
        <v>54721329.97</v>
      </c>
      <c r="E62" s="8"/>
      <c r="F62" s="9"/>
      <c r="G62" s="9"/>
    </row>
    <row r="63" spans="2:7" ht="25.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25.5">
      <c r="B68" s="10"/>
      <c r="C68" s="9"/>
      <c r="D68" s="9"/>
      <c r="E68" s="8" t="s">
        <v>109</v>
      </c>
      <c r="F68" s="9">
        <f>SUM(F69:F73)</f>
        <v>85904777.09</v>
      </c>
      <c r="G68" s="9">
        <f>SUM(G69:G73)</f>
        <v>53409868.19</v>
      </c>
    </row>
    <row r="69" spans="2:7" ht="12.75">
      <c r="B69" s="10"/>
      <c r="C69" s="9"/>
      <c r="D69" s="9"/>
      <c r="E69" s="11" t="s">
        <v>110</v>
      </c>
      <c r="F69" s="9">
        <v>32494908.9</v>
      </c>
      <c r="G69" s="9">
        <v>30470214.83</v>
      </c>
    </row>
    <row r="70" spans="2:7" ht="12.75">
      <c r="B70" s="10"/>
      <c r="C70" s="9"/>
      <c r="D70" s="9"/>
      <c r="E70" s="11" t="s">
        <v>111</v>
      </c>
      <c r="F70" s="9">
        <v>30470214.83</v>
      </c>
      <c r="G70" s="9">
        <v>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22939653.36</v>
      </c>
      <c r="G72" s="9">
        <v>22939653.36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25.5">
      <c r="B79" s="10"/>
      <c r="C79" s="9"/>
      <c r="D79" s="9"/>
      <c r="E79" s="8" t="s">
        <v>118</v>
      </c>
      <c r="F79" s="9">
        <f>F63+F68+F75</f>
        <v>85904777.09</v>
      </c>
      <c r="G79" s="9">
        <f>G63+G68+G75</f>
        <v>53409868.19</v>
      </c>
    </row>
    <row r="80" spans="2:7" ht="12.75">
      <c r="B80" s="10"/>
      <c r="C80" s="9"/>
      <c r="D80" s="9"/>
      <c r="E80" s="11"/>
      <c r="F80" s="9"/>
      <c r="G80" s="9"/>
    </row>
    <row r="81" spans="2:7" ht="25.5">
      <c r="B81" s="10"/>
      <c r="C81" s="9"/>
      <c r="D81" s="9"/>
      <c r="E81" s="8" t="s">
        <v>119</v>
      </c>
      <c r="F81" s="9">
        <f>F59+F79</f>
        <v>87310064.54</v>
      </c>
      <c r="G81" s="9">
        <f>G59+G79</f>
        <v>54721329.97</v>
      </c>
    </row>
    <row r="82" spans="2:7" ht="13.5" thickBot="1">
      <c r="B82" s="16"/>
      <c r="C82" s="17"/>
      <c r="D82" s="17"/>
      <c r="E82" s="18"/>
      <c r="F82" s="19"/>
      <c r="G82" s="19"/>
    </row>
    <row r="83" spans="2:7" ht="12.75">
      <c r="B83" s="35" t="s">
        <v>123</v>
      </c>
      <c r="C83" s="35"/>
      <c r="D83" s="35"/>
      <c r="E83" s="35"/>
      <c r="F83" s="35"/>
      <c r="G83" s="35"/>
    </row>
    <row r="84" spans="2:7" ht="12.75">
      <c r="B84" s="36"/>
      <c r="C84" s="36"/>
      <c r="D84" s="36"/>
      <c r="E84" s="36"/>
      <c r="F84" s="36"/>
      <c r="G84" s="36"/>
    </row>
    <row r="85" spans="2:5" ht="16.5">
      <c r="B85" s="20"/>
      <c r="C85" s="20"/>
      <c r="D85" s="20"/>
      <c r="E85" s="20"/>
    </row>
    <row r="86" spans="2:7" ht="39.75" customHeight="1">
      <c r="B86" s="37" t="s">
        <v>124</v>
      </c>
      <c r="C86" s="37"/>
      <c r="D86" s="37"/>
      <c r="E86" s="37"/>
      <c r="F86" s="37"/>
      <c r="G86" s="37"/>
    </row>
    <row r="88" spans="2:7" ht="15" customHeight="1">
      <c r="B88" s="23" t="s">
        <v>138</v>
      </c>
      <c r="C88" s="40" t="s">
        <v>137</v>
      </c>
      <c r="D88" s="40"/>
      <c r="E88" s="40"/>
      <c r="F88" s="40" t="s">
        <v>136</v>
      </c>
      <c r="G88" s="40"/>
    </row>
    <row r="89" spans="2:7" ht="15" customHeight="1">
      <c r="B89" s="23" t="s">
        <v>135</v>
      </c>
      <c r="C89" s="38" t="s">
        <v>134</v>
      </c>
      <c r="D89" s="38"/>
      <c r="E89" s="38"/>
      <c r="F89" s="38" t="s">
        <v>133</v>
      </c>
      <c r="G89" s="38"/>
    </row>
  </sheetData>
  <sheetProtection/>
  <mergeCells count="10">
    <mergeCell ref="B83:G84"/>
    <mergeCell ref="C89:E89"/>
    <mergeCell ref="F89:G89"/>
    <mergeCell ref="B2:G2"/>
    <mergeCell ref="B3:G3"/>
    <mergeCell ref="B4:G4"/>
    <mergeCell ref="B5:G5"/>
    <mergeCell ref="B86:G86"/>
    <mergeCell ref="C88:E88"/>
    <mergeCell ref="F88:G8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2021-01-11T23:29:07Z</cp:lastPrinted>
  <dcterms:created xsi:type="dcterms:W3CDTF">2016-10-11T18:36:49Z</dcterms:created>
  <dcterms:modified xsi:type="dcterms:W3CDTF">2021-01-12T00:40:40Z</dcterms:modified>
  <cp:category/>
  <cp:version/>
  <cp:contentType/>
  <cp:contentStatus/>
</cp:coreProperties>
</file>