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2"/>
  </bookViews>
  <sheets>
    <sheet name="OCTUBRE" sheetId="1" r:id="rId1"/>
    <sheet name="NOVIEMBRE" sheetId="2" r:id="rId2"/>
    <sheet name="DICIEMBRE" sheetId="3" r:id="rId3"/>
  </sheets>
  <definedNames>
    <definedName name="_xlnm.Print_Titles" localSheetId="2">'DICIEMBRE'!$2:$9</definedName>
    <definedName name="_xlnm.Print_Titles" localSheetId="1">'NOVIEMBRE'!$2:$9</definedName>
    <definedName name="_xlnm.Print_Titles" localSheetId="0">'OCTUBRE'!$2:$9</definedName>
  </definedNames>
  <calcPr fullCalcOnLoad="1"/>
</workbook>
</file>

<file path=xl/sharedStrings.xml><?xml version="1.0" encoding="utf-8"?>
<sst xmlns="http://schemas.openxmlformats.org/spreadsheetml/2006/main" count="264" uniqueCount="64">
  <si>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</si>
  <si>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</si>
  <si>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</si>
  <si>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</si>
  <si>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</si>
  <si>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</si>
  <si>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</si>
  <si>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</si>
  <si>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</si>
  <si>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</si>
  <si>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</si>
  <si>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</si>
  <si>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</si>
  <si>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</si>
  <si>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</si>
  <si>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</si>
  <si>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</si>
  <si>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</si>
  <si>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</si>
  <si>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</si>
  <si>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</si>
  <si>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</si>
  <si>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</si>
  <si>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</si>
  <si>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</si>
  <si>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</si>
  <si>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</si>
  <si>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</si>
  <si>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</si>
  <si>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</si>
  <si>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</si>
  <si>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</si>
  <si>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</si>
  <si>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</si>
  <si>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</si>
  <si>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</si>
  <si>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</si>
  <si>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</si>
  <si>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</si>
  <si>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</si>
  <si>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</si>
  <si>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</si>
  <si>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</si>
  <si>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</si>
  <si>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</si>
  <si>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</si>
  <si>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</si>
  <si>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</si>
  <si>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</si>
  <si>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TESORERO MUNICIPAL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</si>
  <si>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</si>
  <si>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</si>
  <si>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</si>
  <si>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</si>
  <si>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</si>
  <si>
    <t>Del 1 de Enero al 31 de Octubre de 2020 (b)</t>
  </si>
  <si>
    <t>Del 1 de Enero al 30 de Noviembre de 2020 (b)</t>
  </si>
  <si>
    <t>Del 1 de Enero al 31 de Diciembre de 2020 (b)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</si>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</sst>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 horizontal="right" vertical="center" wrapText="1"/>
    </xf>
    <xf numFmtId="0" fontId="43" fillId="0" borderId="0" xfId="0" applyFont="1" applyAlignment="1">
      <alignment/>
    </xf>
    <xf numFmtId="164" fontId="44" fillId="0" borderId="10" xfId="0" applyNumberFormat="1" applyFont="1" applyBorder="1" applyAlignment="1">
      <alignment vertical="center"/>
    </xf>
    <xf numFmtId="164" fontId="43" fillId="0" borderId="10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/>
    </xf>
    <xf numFmtId="0" fontId="44" fillId="0" borderId="12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 indent="2"/>
    </xf>
    <xf numFmtId="0" fontId="44" fillId="33" borderId="15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 indent="2"/>
    </xf>
    <xf numFmtId="0" fontId="43" fillId="0" borderId="16" xfId="0" applyFont="1" applyBorder="1" applyAlignment="1">
      <alignment horizontal="left" vertical="center" indent="2"/>
    </xf>
    <xf numFmtId="164" fontId="43" fillId="0" borderId="17" xfId="0" applyNumberFormat="1" applyFont="1" applyBorder="1" applyAlignment="1">
      <alignment vertical="center"/>
    </xf>
    <xf numFmtId="0" fontId="45" fillId="0" borderId="0" xfId="0" applyFont="1" applyAlignment="1">
      <alignment/>
    </xf>
    <xf numFmtId="44" fontId="45" fillId="0" borderId="0" xfId="51" applyFont="1" applyAlignment="1">
      <alignment/>
    </xf>
    <xf numFmtId="44" fontId="46" fillId="0" borderId="0" xfId="51" applyFont="1" applyAlignment="1">
      <alignment/>
    </xf>
    <xf numFmtId="0" fontId="47" fillId="0" borderId="0" xfId="0" applyFont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4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4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44" fontId="43" fillId="0" borderId="10" xfId="49" applyFont="1" applyBorder="1" applyAlignment="1">
      <alignment horizontal="right" vertical="center" wrapText="1"/>
    </xf>
    <xf numFmtId="44" fontId="44" fillId="0" borderId="10" xfId="49" applyFont="1" applyBorder="1" applyAlignment="1">
      <alignment vertical="center"/>
    </xf>
    <xf numFmtId="44" fontId="43" fillId="0" borderId="10" xfId="49" applyFont="1" applyBorder="1" applyAlignment="1">
      <alignment vertical="center"/>
    </xf>
    <xf numFmtId="44" fontId="43" fillId="0" borderId="17" xfId="49" applyFont="1" applyBorder="1" applyAlignment="1">
      <alignment vertical="center"/>
    </xf>
    <xf numFmtId="44" fontId="43" fillId="0" borderId="11" xfId="49" applyFont="1" applyBorder="1" applyAlignment="1">
      <alignment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4" fontId="49" fillId="34" borderId="0" xfId="51" applyFont="1" applyFill="1" applyBorder="1" applyAlignment="1">
      <alignment horizontal="center" vertical="center" wrapText="1"/>
    </xf>
    <xf numFmtId="44" fontId="50" fillId="34" borderId="0" xfId="51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wrapText="1"/>
    </xf>
    <xf numFmtId="4" fontId="50" fillId="34" borderId="0" xfId="0" applyNumberFormat="1" applyFont="1" applyFill="1" applyAlignment="1">
      <alignment horizontal="center" wrapText="1"/>
    </xf>
    <xf numFmtId="0" fontId="44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0</xdr:col>
      <xdr:colOff>695325</xdr:colOff>
      <xdr:row>5</xdr:row>
      <xdr:rowOff>104775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57150" y="219075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0</xdr:col>
      <xdr:colOff>685800</xdr:colOff>
      <xdr:row>5</xdr:row>
      <xdr:rowOff>95250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47625" y="20955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1628775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view="pageBreakPreview" zoomScaleSheetLayoutView="100" zoomScalePageLayoutView="0" workbookViewId="0" topLeftCell="A1">
      <pane ySplit="9" topLeftCell="A90" activePane="bottomLeft" state="frozen"/>
      <selection pane="topLeft" activeCell="A1" sqref="A1"/>
      <selection pane="bottomLeft" activeCell="A87" sqref="A87:IV103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3.5" thickBot="1"/>
    <row r="2" spans="1:7" ht="12.75">
      <c r="A2" s="30" t="s">
        <v>46</v>
      </c>
      <c r="B2" s="36"/>
      <c r="C2" s="36"/>
      <c r="D2" s="36"/>
      <c r="E2" s="36"/>
      <c r="F2" s="36"/>
      <c r="G2" s="37"/>
    </row>
    <row r="3" spans="1:7" ht="12.75">
      <c r="A3" s="31" t="s">
        <v>0</v>
      </c>
      <c r="B3" s="38"/>
      <c r="C3" s="38"/>
      <c r="D3" s="38"/>
      <c r="E3" s="38"/>
      <c r="F3" s="38"/>
      <c r="G3" s="39"/>
    </row>
    <row r="4" spans="1:7" ht="12.75">
      <c r="A4" s="31" t="s">
        <v>1</v>
      </c>
      <c r="B4" s="38"/>
      <c r="C4" s="38"/>
      <c r="D4" s="38"/>
      <c r="E4" s="38"/>
      <c r="F4" s="38"/>
      <c r="G4" s="39"/>
    </row>
    <row r="5" spans="1:7" ht="12.75">
      <c r="A5" s="31" t="s">
        <v>55</v>
      </c>
      <c r="B5" s="38"/>
      <c r="C5" s="38"/>
      <c r="D5" s="38"/>
      <c r="E5" s="38"/>
      <c r="F5" s="38"/>
      <c r="G5" s="39"/>
    </row>
    <row r="6" spans="1:7" ht="13.5" thickBot="1">
      <c r="A6" s="32" t="s">
        <v>2</v>
      </c>
      <c r="B6" s="40"/>
      <c r="C6" s="40"/>
      <c r="D6" s="40"/>
      <c r="E6" s="40"/>
      <c r="F6" s="40"/>
      <c r="G6" s="41"/>
    </row>
    <row r="7" spans="1:7" ht="15.75" customHeight="1">
      <c r="A7" s="30" t="s">
        <v>3</v>
      </c>
      <c r="B7" s="42" t="s">
        <v>4</v>
      </c>
      <c r="C7" s="43"/>
      <c r="D7" s="43"/>
      <c r="E7" s="43"/>
      <c r="F7" s="44"/>
      <c r="G7" s="33" t="s">
        <v>5</v>
      </c>
    </row>
    <row r="8" spans="1:7" ht="15.75" customHeight="1" thickBot="1">
      <c r="A8" s="31"/>
      <c r="B8" s="45"/>
      <c r="C8" s="46"/>
      <c r="D8" s="46"/>
      <c r="E8" s="46"/>
      <c r="F8" s="47"/>
      <c r="G8" s="34"/>
    </row>
    <row r="9" spans="1:7" ht="26.25" thickBot="1">
      <c r="A9" s="32"/>
      <c r="B9" s="11" t="s">
        <v>6</v>
      </c>
      <c r="C9" s="19" t="s">
        <v>7</v>
      </c>
      <c r="D9" s="19" t="s">
        <v>8</v>
      </c>
      <c r="E9" s="19" t="s">
        <v>9</v>
      </c>
      <c r="F9" s="19" t="s">
        <v>10</v>
      </c>
      <c r="G9" s="35"/>
    </row>
    <row r="10" spans="1:7" ht="12.75">
      <c r="A10" s="6"/>
      <c r="B10" s="1"/>
      <c r="C10" s="1"/>
      <c r="D10" s="1"/>
      <c r="E10" s="1"/>
      <c r="F10" s="1"/>
      <c r="G10" s="1"/>
    </row>
    <row r="11" spans="1:7" ht="12.75">
      <c r="A11" s="7" t="s">
        <v>11</v>
      </c>
      <c r="B11" s="3">
        <f aca="true" t="shared" si="0" ref="B11:G11">B12+B22+B31+B42</f>
        <v>53030206.75</v>
      </c>
      <c r="C11" s="3">
        <f t="shared" si="0"/>
        <v>1471786.5899999996</v>
      </c>
      <c r="D11" s="3">
        <f t="shared" si="0"/>
        <v>54501993.339999996</v>
      </c>
      <c r="E11" s="3">
        <f t="shared" si="0"/>
        <v>38582257.19</v>
      </c>
      <c r="F11" s="3">
        <f t="shared" si="0"/>
        <v>38582256.87</v>
      </c>
      <c r="G11" s="3">
        <f t="shared" si="0"/>
        <v>15919736.15</v>
      </c>
    </row>
    <row r="12" spans="1:7" ht="12.75">
      <c r="A12" s="7" t="s">
        <v>12</v>
      </c>
      <c r="B12" s="3">
        <f>SUM(B13:B20)</f>
        <v>25476102.75</v>
      </c>
      <c r="C12" s="3">
        <f>SUM(C13:C20)</f>
        <v>4440648.649999999</v>
      </c>
      <c r="D12" s="3">
        <f>SUM(D13:D20)</f>
        <v>29916751.4</v>
      </c>
      <c r="E12" s="3">
        <f>SUM(E13:E20)</f>
        <v>19091313.439999998</v>
      </c>
      <c r="F12" s="3">
        <f>SUM(F13:F20)</f>
        <v>19091313.119999997</v>
      </c>
      <c r="G12" s="3">
        <f aca="true" t="shared" si="1" ref="G12:G20">D12-E12</f>
        <v>10825437.96</v>
      </c>
    </row>
    <row r="13" spans="1:7" ht="12.75">
      <c r="A13" s="10" t="s">
        <v>13</v>
      </c>
      <c r="B13" s="4"/>
      <c r="C13" s="4"/>
      <c r="D13" s="4">
        <f aca="true" t="shared" si="2" ref="D13:D20">B13+C13</f>
        <v>0</v>
      </c>
      <c r="E13" s="4"/>
      <c r="F13" s="4"/>
      <c r="G13" s="4">
        <f t="shared" si="1"/>
        <v>0</v>
      </c>
    </row>
    <row r="14" spans="1:7" ht="12.75">
      <c r="A14" s="10" t="s">
        <v>14</v>
      </c>
      <c r="B14" s="4">
        <v>316948</v>
      </c>
      <c r="C14" s="4">
        <v>0</v>
      </c>
      <c r="D14" s="4">
        <f t="shared" si="2"/>
        <v>316948</v>
      </c>
      <c r="E14" s="4">
        <v>259750</v>
      </c>
      <c r="F14" s="4">
        <v>259750</v>
      </c>
      <c r="G14" s="4">
        <f t="shared" si="1"/>
        <v>57198</v>
      </c>
    </row>
    <row r="15" spans="1:7" ht="12.75">
      <c r="A15" s="10" t="s">
        <v>15</v>
      </c>
      <c r="B15" s="4">
        <v>22564440.97</v>
      </c>
      <c r="C15" s="4">
        <v>4537525.13</v>
      </c>
      <c r="D15" s="4">
        <f t="shared" si="2"/>
        <v>27101966.099999998</v>
      </c>
      <c r="E15" s="4">
        <v>16846798.13</v>
      </c>
      <c r="F15" s="4">
        <v>16846797.81</v>
      </c>
      <c r="G15" s="4">
        <f t="shared" si="1"/>
        <v>10255167.969999999</v>
      </c>
    </row>
    <row r="16" spans="1:7" ht="12.75">
      <c r="A16" s="10" t="s">
        <v>16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 ht="12.75">
      <c r="A17" s="10" t="s">
        <v>17</v>
      </c>
      <c r="B17" s="4">
        <v>2059197</v>
      </c>
      <c r="C17" s="4">
        <v>0</v>
      </c>
      <c r="D17" s="4">
        <f t="shared" si="2"/>
        <v>2059197</v>
      </c>
      <c r="E17" s="4">
        <v>1668555</v>
      </c>
      <c r="F17" s="4">
        <v>1668555</v>
      </c>
      <c r="G17" s="4">
        <f t="shared" si="1"/>
        <v>390642</v>
      </c>
    </row>
    <row r="18" spans="1:7" ht="12.75">
      <c r="A18" s="10" t="s">
        <v>18</v>
      </c>
      <c r="B18" s="4"/>
      <c r="C18" s="4"/>
      <c r="D18" s="4">
        <f t="shared" si="2"/>
        <v>0</v>
      </c>
      <c r="E18" s="4"/>
      <c r="F18" s="4"/>
      <c r="G18" s="4">
        <f t="shared" si="1"/>
        <v>0</v>
      </c>
    </row>
    <row r="19" spans="1:7" ht="12.75">
      <c r="A19" s="10" t="s">
        <v>19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ht="12.75">
      <c r="A20" s="10" t="s">
        <v>20</v>
      </c>
      <c r="B20" s="4">
        <v>535516.78</v>
      </c>
      <c r="C20" s="4">
        <v>-96876.48</v>
      </c>
      <c r="D20" s="4">
        <f t="shared" si="2"/>
        <v>438640.30000000005</v>
      </c>
      <c r="E20" s="4">
        <v>316210.31</v>
      </c>
      <c r="F20" s="4">
        <v>316210.31</v>
      </c>
      <c r="G20" s="4">
        <f t="shared" si="1"/>
        <v>122429.99000000005</v>
      </c>
    </row>
    <row r="21" spans="1:7" ht="12.75">
      <c r="A21" s="8"/>
      <c r="B21" s="4"/>
      <c r="C21" s="4"/>
      <c r="D21" s="4"/>
      <c r="E21" s="4"/>
      <c r="F21" s="4"/>
      <c r="G21" s="4"/>
    </row>
    <row r="22" spans="1:7" ht="12.75">
      <c r="A22" s="7" t="s">
        <v>21</v>
      </c>
      <c r="B22" s="3">
        <f>SUM(B23:B29)</f>
        <v>8499967</v>
      </c>
      <c r="C22" s="3">
        <f>SUM(C23:C29)</f>
        <v>1386925.01</v>
      </c>
      <c r="D22" s="3">
        <f>SUM(D23:D29)</f>
        <v>9886892.01</v>
      </c>
      <c r="E22" s="3">
        <f>SUM(E23:E29)</f>
        <v>7587865.33</v>
      </c>
      <c r="F22" s="3">
        <f>SUM(F23:F29)</f>
        <v>7587865.33</v>
      </c>
      <c r="G22" s="3">
        <f aca="true" t="shared" si="3" ref="G22:G29">D22-E22</f>
        <v>2299026.6799999997</v>
      </c>
    </row>
    <row r="23" spans="1:7" ht="12.75">
      <c r="A23" s="10" t="s">
        <v>22</v>
      </c>
      <c r="B23" s="4"/>
      <c r="C23" s="4"/>
      <c r="D23" s="4">
        <f aca="true" t="shared" si="4" ref="D23:D29">B23+C23</f>
        <v>0</v>
      </c>
      <c r="E23" s="4"/>
      <c r="F23" s="4"/>
      <c r="G23" s="4">
        <f t="shared" si="3"/>
        <v>0</v>
      </c>
    </row>
    <row r="24" spans="1:7" ht="12.75">
      <c r="A24" s="10" t="s">
        <v>23</v>
      </c>
      <c r="B24" s="4">
        <v>3669930</v>
      </c>
      <c r="C24" s="4">
        <v>273917.34</v>
      </c>
      <c r="D24" s="4">
        <f t="shared" si="4"/>
        <v>3943847.34</v>
      </c>
      <c r="E24" s="4">
        <v>3342113.18</v>
      </c>
      <c r="F24" s="4">
        <v>3342113.18</v>
      </c>
      <c r="G24" s="4">
        <f t="shared" si="3"/>
        <v>601734.1599999997</v>
      </c>
    </row>
    <row r="25" spans="1:7" ht="12.75">
      <c r="A25" s="10" t="s">
        <v>24</v>
      </c>
      <c r="B25" s="4"/>
      <c r="C25" s="4"/>
      <c r="D25" s="4">
        <f t="shared" si="4"/>
        <v>0</v>
      </c>
      <c r="E25" s="4"/>
      <c r="F25" s="4"/>
      <c r="G25" s="4">
        <f t="shared" si="3"/>
        <v>0</v>
      </c>
    </row>
    <row r="26" spans="1:7" ht="12.75">
      <c r="A26" s="10" t="s">
        <v>25</v>
      </c>
      <c r="B26" s="4">
        <v>146614</v>
      </c>
      <c r="C26" s="4">
        <v>0</v>
      </c>
      <c r="D26" s="4">
        <f t="shared" si="4"/>
        <v>146614</v>
      </c>
      <c r="E26" s="4">
        <v>131726</v>
      </c>
      <c r="F26" s="4">
        <v>131726</v>
      </c>
      <c r="G26" s="4">
        <f t="shared" si="3"/>
        <v>14888</v>
      </c>
    </row>
    <row r="27" spans="1:7" ht="12.75">
      <c r="A27" s="10" t="s">
        <v>26</v>
      </c>
      <c r="B27" s="4">
        <v>2319318</v>
      </c>
      <c r="C27" s="4">
        <v>1107037.25</v>
      </c>
      <c r="D27" s="4">
        <f t="shared" si="4"/>
        <v>3426355.25</v>
      </c>
      <c r="E27" s="4">
        <v>1899367.81</v>
      </c>
      <c r="F27" s="4">
        <v>1899367.81</v>
      </c>
      <c r="G27" s="4">
        <f t="shared" si="3"/>
        <v>1526987.44</v>
      </c>
    </row>
    <row r="28" spans="1:7" ht="12.75">
      <c r="A28" s="10" t="s">
        <v>27</v>
      </c>
      <c r="B28" s="4">
        <v>2364105</v>
      </c>
      <c r="C28" s="4">
        <v>5970.42</v>
      </c>
      <c r="D28" s="4">
        <f t="shared" si="4"/>
        <v>2370075.42</v>
      </c>
      <c r="E28" s="4">
        <v>2214658.34</v>
      </c>
      <c r="F28" s="4">
        <v>2214658.34</v>
      </c>
      <c r="G28" s="4">
        <f t="shared" si="3"/>
        <v>155417.08000000007</v>
      </c>
    </row>
    <row r="29" spans="1:7" ht="12.75">
      <c r="A29" s="10" t="s">
        <v>28</v>
      </c>
      <c r="B29" s="4"/>
      <c r="C29" s="4"/>
      <c r="D29" s="4">
        <f t="shared" si="4"/>
        <v>0</v>
      </c>
      <c r="E29" s="4"/>
      <c r="F29" s="4"/>
      <c r="G29" s="4">
        <f t="shared" si="3"/>
        <v>0</v>
      </c>
    </row>
    <row r="30" spans="1:7" ht="12.75">
      <c r="A30" s="8"/>
      <c r="B30" s="4"/>
      <c r="C30" s="4"/>
      <c r="D30" s="4"/>
      <c r="E30" s="4"/>
      <c r="F30" s="4"/>
      <c r="G30" s="4"/>
    </row>
    <row r="31" spans="1:7" ht="12.75">
      <c r="A31" s="7" t="s">
        <v>29</v>
      </c>
      <c r="B31" s="3">
        <f>SUM(B32:B40)</f>
        <v>19054137</v>
      </c>
      <c r="C31" s="3">
        <f>SUM(C32:C40)</f>
        <v>-4381218.14</v>
      </c>
      <c r="D31" s="3">
        <f>SUM(D32:D40)</f>
        <v>14672918.86</v>
      </c>
      <c r="E31" s="3">
        <f>SUM(E32:E40)</f>
        <v>11887421.24</v>
      </c>
      <c r="F31" s="3">
        <f>SUM(F32:F40)</f>
        <v>11887421.24</v>
      </c>
      <c r="G31" s="3">
        <f aca="true" t="shared" si="5" ref="G31:G40">D31-E31</f>
        <v>2785497.619999999</v>
      </c>
    </row>
    <row r="32" spans="1:7" ht="12.75">
      <c r="A32" s="10" t="s">
        <v>30</v>
      </c>
      <c r="B32" s="4"/>
      <c r="C32" s="4"/>
      <c r="D32" s="4">
        <f aca="true" t="shared" si="6" ref="D32:D40">B32+C32</f>
        <v>0</v>
      </c>
      <c r="E32" s="4"/>
      <c r="F32" s="4"/>
      <c r="G32" s="4">
        <f t="shared" si="5"/>
        <v>0</v>
      </c>
    </row>
    <row r="33" spans="1:7" ht="12.75">
      <c r="A33" s="10" t="s">
        <v>31</v>
      </c>
      <c r="B33" s="4"/>
      <c r="C33" s="4"/>
      <c r="D33" s="4">
        <f t="shared" si="6"/>
        <v>0</v>
      </c>
      <c r="E33" s="4"/>
      <c r="F33" s="4"/>
      <c r="G33" s="4">
        <f t="shared" si="5"/>
        <v>0</v>
      </c>
    </row>
    <row r="34" spans="1:7" ht="12.75">
      <c r="A34" s="10" t="s">
        <v>32</v>
      </c>
      <c r="B34" s="4"/>
      <c r="C34" s="4"/>
      <c r="D34" s="4">
        <f t="shared" si="6"/>
        <v>0</v>
      </c>
      <c r="E34" s="4"/>
      <c r="F34" s="4"/>
      <c r="G34" s="4">
        <f t="shared" si="5"/>
        <v>0</v>
      </c>
    </row>
    <row r="35" spans="1:7" ht="12.75">
      <c r="A35" s="10" t="s">
        <v>33</v>
      </c>
      <c r="B35" s="4"/>
      <c r="C35" s="4"/>
      <c r="D35" s="4">
        <f t="shared" si="6"/>
        <v>0</v>
      </c>
      <c r="E35" s="4"/>
      <c r="F35" s="4"/>
      <c r="G35" s="4">
        <f t="shared" si="5"/>
        <v>0</v>
      </c>
    </row>
    <row r="36" spans="1:7" ht="12.75">
      <c r="A36" s="10" t="s">
        <v>34</v>
      </c>
      <c r="B36" s="4"/>
      <c r="C36" s="4"/>
      <c r="D36" s="4">
        <f t="shared" si="6"/>
        <v>0</v>
      </c>
      <c r="E36" s="4"/>
      <c r="F36" s="4"/>
      <c r="G36" s="4">
        <f t="shared" si="5"/>
        <v>0</v>
      </c>
    </row>
    <row r="37" spans="1:7" ht="12.75">
      <c r="A37" s="10" t="s">
        <v>35</v>
      </c>
      <c r="B37" s="4">
        <v>19054137</v>
      </c>
      <c r="C37" s="4">
        <v>-4381218.14</v>
      </c>
      <c r="D37" s="4">
        <f t="shared" si="6"/>
        <v>14672918.86</v>
      </c>
      <c r="E37" s="4">
        <v>11887421.24</v>
      </c>
      <c r="F37" s="4">
        <v>11887421.24</v>
      </c>
      <c r="G37" s="4">
        <f t="shared" si="5"/>
        <v>2785497.619999999</v>
      </c>
    </row>
    <row r="38" spans="1:7" ht="12.75">
      <c r="A38" s="10" t="s">
        <v>36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ht="12.75">
      <c r="A39" s="10" t="s">
        <v>37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ht="12.75">
      <c r="A40" s="10" t="s">
        <v>38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ht="12.75">
      <c r="A41" s="8"/>
      <c r="B41" s="4"/>
      <c r="C41" s="4"/>
      <c r="D41" s="4"/>
      <c r="E41" s="4"/>
      <c r="F41" s="4"/>
      <c r="G41" s="4"/>
    </row>
    <row r="42" spans="1:7" ht="12.75">
      <c r="A42" s="7" t="s">
        <v>39</v>
      </c>
      <c r="B42" s="3">
        <f>SUM(B43:B46)</f>
        <v>0</v>
      </c>
      <c r="C42" s="3">
        <f>SUM(C43:C46)</f>
        <v>25431.07</v>
      </c>
      <c r="D42" s="3">
        <f>SUM(D43:D46)</f>
        <v>25431.07</v>
      </c>
      <c r="E42" s="3">
        <f>SUM(E43:E46)</f>
        <v>15657.18</v>
      </c>
      <c r="F42" s="3">
        <f>SUM(F43:F46)</f>
        <v>15657.18</v>
      </c>
      <c r="G42" s="3">
        <f>D42-E42</f>
        <v>9773.89</v>
      </c>
    </row>
    <row r="43" spans="1:7" ht="12.75">
      <c r="A43" s="10" t="s">
        <v>40</v>
      </c>
      <c r="B43" s="4">
        <v>0</v>
      </c>
      <c r="C43" s="4">
        <v>25431.07</v>
      </c>
      <c r="D43" s="4">
        <f>B43+C43</f>
        <v>25431.07</v>
      </c>
      <c r="E43" s="4">
        <v>15657.18</v>
      </c>
      <c r="F43" s="4">
        <v>15657.18</v>
      </c>
      <c r="G43" s="4">
        <f>D43-E43</f>
        <v>9773.89</v>
      </c>
    </row>
    <row r="44" spans="1:7" ht="25.5">
      <c r="A44" s="12" t="s">
        <v>41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 ht="12.75">
      <c r="A45" s="10" t="s">
        <v>42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 ht="12.75">
      <c r="A46" s="10" t="s">
        <v>43</v>
      </c>
      <c r="B46" s="4">
        <v>0</v>
      </c>
      <c r="C46" s="4">
        <v>0</v>
      </c>
      <c r="D46" s="4">
        <f>B46+C46</f>
        <v>0</v>
      </c>
      <c r="E46" s="4">
        <v>0</v>
      </c>
      <c r="F46" s="4">
        <v>0</v>
      </c>
      <c r="G46" s="4">
        <f>D46-E46</f>
        <v>0</v>
      </c>
    </row>
    <row r="47" spans="1:7" ht="12.75">
      <c r="A47" s="8"/>
      <c r="B47" s="4"/>
      <c r="C47" s="4"/>
      <c r="D47" s="4"/>
      <c r="E47" s="4"/>
      <c r="F47" s="4"/>
      <c r="G47" s="4"/>
    </row>
    <row r="48" spans="1:7" ht="12.75">
      <c r="A48" s="7" t="s">
        <v>44</v>
      </c>
      <c r="B48" s="3">
        <f>B49+B59+B68+B79</f>
        <v>37961194</v>
      </c>
      <c r="C48" s="3">
        <f>C49+C59+C68+C79</f>
        <v>6066145.9399999995</v>
      </c>
      <c r="D48" s="3">
        <f>D49+D59+D68+D79</f>
        <v>44027339.94</v>
      </c>
      <c r="E48" s="3">
        <f>E49+E59+E68+E79</f>
        <v>29172166.770000003</v>
      </c>
      <c r="F48" s="3">
        <f>F49+F59+F68+F79</f>
        <v>29172166.770000003</v>
      </c>
      <c r="G48" s="3">
        <f aca="true" t="shared" si="7" ref="G48:G57">D48-E48</f>
        <v>14855173.169999994</v>
      </c>
    </row>
    <row r="49" spans="1:7" ht="12.75">
      <c r="A49" s="7" t="s">
        <v>12</v>
      </c>
      <c r="B49" s="3">
        <f>SUM(B50:B57)</f>
        <v>17904077</v>
      </c>
      <c r="C49" s="3">
        <f>SUM(C50:C57)</f>
        <v>2243671.92</v>
      </c>
      <c r="D49" s="3">
        <f>SUM(D50:D57)</f>
        <v>20147748.92</v>
      </c>
      <c r="E49" s="3">
        <f>SUM(E50:E57)</f>
        <v>14002849.15</v>
      </c>
      <c r="F49" s="3">
        <f>SUM(F50:F57)</f>
        <v>14002849.15</v>
      </c>
      <c r="G49" s="3">
        <f t="shared" si="7"/>
        <v>6144899.770000001</v>
      </c>
    </row>
    <row r="50" spans="1:7" ht="12.75">
      <c r="A50" s="10" t="s">
        <v>13</v>
      </c>
      <c r="B50" s="4"/>
      <c r="C50" s="4"/>
      <c r="D50" s="4">
        <f aca="true" t="shared" si="8" ref="D50:D57">B50+C50</f>
        <v>0</v>
      </c>
      <c r="E50" s="4"/>
      <c r="F50" s="4"/>
      <c r="G50" s="4">
        <f t="shared" si="7"/>
        <v>0</v>
      </c>
    </row>
    <row r="51" spans="1:7" ht="12.75">
      <c r="A51" s="10" t="s">
        <v>14</v>
      </c>
      <c r="B51" s="4">
        <v>0</v>
      </c>
      <c r="C51" s="4">
        <v>0</v>
      </c>
      <c r="D51" s="4">
        <f t="shared" si="8"/>
        <v>0</v>
      </c>
      <c r="E51" s="4">
        <v>0</v>
      </c>
      <c r="F51" s="4">
        <v>0</v>
      </c>
      <c r="G51" s="4">
        <f t="shared" si="7"/>
        <v>0</v>
      </c>
    </row>
    <row r="52" spans="1:7" ht="12.75">
      <c r="A52" s="10" t="s">
        <v>15</v>
      </c>
      <c r="B52" s="4">
        <v>13536246</v>
      </c>
      <c r="C52" s="4">
        <v>1367761.17</v>
      </c>
      <c r="D52" s="4">
        <f t="shared" si="8"/>
        <v>14904007.17</v>
      </c>
      <c r="E52" s="4">
        <v>10850581.15</v>
      </c>
      <c r="F52" s="4">
        <v>10850581.15</v>
      </c>
      <c r="G52" s="4">
        <f t="shared" si="7"/>
        <v>4053426.0199999996</v>
      </c>
    </row>
    <row r="53" spans="1:7" ht="12.75">
      <c r="A53" s="10" t="s">
        <v>16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 ht="12.75">
      <c r="A54" s="10" t="s">
        <v>17</v>
      </c>
      <c r="B54" s="4"/>
      <c r="C54" s="4"/>
      <c r="D54" s="4">
        <f t="shared" si="8"/>
        <v>0</v>
      </c>
      <c r="E54" s="4"/>
      <c r="F54" s="4"/>
      <c r="G54" s="4">
        <f t="shared" si="7"/>
        <v>0</v>
      </c>
    </row>
    <row r="55" spans="1:7" ht="12.75">
      <c r="A55" s="10" t="s">
        <v>18</v>
      </c>
      <c r="B55" s="4"/>
      <c r="C55" s="4"/>
      <c r="D55" s="4">
        <f t="shared" si="8"/>
        <v>0</v>
      </c>
      <c r="E55" s="4"/>
      <c r="F55" s="4"/>
      <c r="G55" s="4">
        <f t="shared" si="7"/>
        <v>0</v>
      </c>
    </row>
    <row r="56" spans="1:7" ht="12.75">
      <c r="A56" s="10" t="s">
        <v>19</v>
      </c>
      <c r="B56" s="4">
        <v>3920409</v>
      </c>
      <c r="C56" s="4">
        <v>875910.75</v>
      </c>
      <c r="D56" s="4">
        <f t="shared" si="8"/>
        <v>4796319.75</v>
      </c>
      <c r="E56" s="4">
        <v>2832986</v>
      </c>
      <c r="F56" s="4">
        <v>2832986</v>
      </c>
      <c r="G56" s="4">
        <f t="shared" si="7"/>
        <v>1963333.75</v>
      </c>
    </row>
    <row r="57" spans="1:7" ht="12.75">
      <c r="A57" s="10" t="s">
        <v>20</v>
      </c>
      <c r="B57" s="4">
        <v>447422</v>
      </c>
      <c r="C57" s="4">
        <v>0</v>
      </c>
      <c r="D57" s="4">
        <f t="shared" si="8"/>
        <v>447422</v>
      </c>
      <c r="E57" s="4">
        <v>319282</v>
      </c>
      <c r="F57" s="4">
        <v>319282</v>
      </c>
      <c r="G57" s="4">
        <f t="shared" si="7"/>
        <v>128140</v>
      </c>
    </row>
    <row r="58" spans="1:7" ht="12.75">
      <c r="A58" s="8"/>
      <c r="B58" s="4"/>
      <c r="C58" s="4"/>
      <c r="D58" s="4"/>
      <c r="E58" s="4"/>
      <c r="F58" s="4"/>
      <c r="G58" s="4"/>
    </row>
    <row r="59" spans="1:7" ht="12.75">
      <c r="A59" s="7" t="s">
        <v>21</v>
      </c>
      <c r="B59" s="3">
        <f>SUM(B60:B66)</f>
        <v>6150986</v>
      </c>
      <c r="C59" s="3">
        <f>SUM(C60:C66)</f>
        <v>4141873.0799999996</v>
      </c>
      <c r="D59" s="3">
        <f>SUM(D60:D66)</f>
        <v>10292859.08</v>
      </c>
      <c r="E59" s="3">
        <f>SUM(E60:E66)</f>
        <v>9412907.98</v>
      </c>
      <c r="F59" s="3">
        <f>SUM(F60:F66)</f>
        <v>9412907.98</v>
      </c>
      <c r="G59" s="3">
        <f aca="true" t="shared" si="9" ref="G59:G66">D59-E59</f>
        <v>879951.0999999996</v>
      </c>
    </row>
    <row r="60" spans="1:7" ht="12.75">
      <c r="A60" s="10" t="s">
        <v>22</v>
      </c>
      <c r="B60" s="4"/>
      <c r="C60" s="4"/>
      <c r="D60" s="4">
        <f aca="true" t="shared" si="10" ref="D60:D66">B60+C60</f>
        <v>0</v>
      </c>
      <c r="E60" s="4"/>
      <c r="F60" s="4"/>
      <c r="G60" s="4">
        <f t="shared" si="9"/>
        <v>0</v>
      </c>
    </row>
    <row r="61" spans="1:7" ht="12.75">
      <c r="A61" s="10" t="s">
        <v>23</v>
      </c>
      <c r="B61" s="4">
        <v>2118777</v>
      </c>
      <c r="C61" s="4">
        <v>1299320.45</v>
      </c>
      <c r="D61" s="4">
        <f t="shared" si="10"/>
        <v>3418097.45</v>
      </c>
      <c r="E61" s="4">
        <v>5451991.69</v>
      </c>
      <c r="F61" s="4">
        <v>5451991.69</v>
      </c>
      <c r="G61" s="4">
        <f t="shared" si="9"/>
        <v>-2033894.2400000002</v>
      </c>
    </row>
    <row r="62" spans="1:7" ht="12.75">
      <c r="A62" s="10" t="s">
        <v>24</v>
      </c>
      <c r="B62" s="4"/>
      <c r="C62" s="4"/>
      <c r="D62" s="4">
        <f t="shared" si="10"/>
        <v>0</v>
      </c>
      <c r="E62" s="4"/>
      <c r="F62" s="4"/>
      <c r="G62" s="4">
        <f t="shared" si="9"/>
        <v>0</v>
      </c>
    </row>
    <row r="63" spans="1:7" ht="12.75">
      <c r="A63" s="10" t="s">
        <v>25</v>
      </c>
      <c r="B63" s="4"/>
      <c r="C63" s="4"/>
      <c r="D63" s="4">
        <f t="shared" si="10"/>
        <v>0</v>
      </c>
      <c r="E63" s="4"/>
      <c r="F63" s="4"/>
      <c r="G63" s="4">
        <f t="shared" si="9"/>
        <v>0</v>
      </c>
    </row>
    <row r="64" spans="1:7" ht="12.75">
      <c r="A64" s="10" t="s">
        <v>26</v>
      </c>
      <c r="B64" s="4">
        <v>1000000</v>
      </c>
      <c r="C64" s="4">
        <v>1182061.15</v>
      </c>
      <c r="D64" s="4">
        <f t="shared" si="10"/>
        <v>2182061.15</v>
      </c>
      <c r="E64" s="4">
        <v>1684927.29</v>
      </c>
      <c r="F64" s="4">
        <v>1684927.29</v>
      </c>
      <c r="G64" s="4">
        <f t="shared" si="9"/>
        <v>497133.85999999987</v>
      </c>
    </row>
    <row r="65" spans="1:7" ht="12.75">
      <c r="A65" s="10" t="s">
        <v>27</v>
      </c>
      <c r="B65" s="4">
        <v>3032209</v>
      </c>
      <c r="C65" s="4">
        <v>1660491.48</v>
      </c>
      <c r="D65" s="4">
        <f t="shared" si="10"/>
        <v>4692700.48</v>
      </c>
      <c r="E65" s="4">
        <v>2275989</v>
      </c>
      <c r="F65" s="4">
        <v>2275989</v>
      </c>
      <c r="G65" s="4">
        <f t="shared" si="9"/>
        <v>2416711.4800000004</v>
      </c>
    </row>
    <row r="66" spans="1:7" ht="12.75">
      <c r="A66" s="10" t="s">
        <v>28</v>
      </c>
      <c r="B66" s="4"/>
      <c r="C66" s="4"/>
      <c r="D66" s="4">
        <f t="shared" si="10"/>
        <v>0</v>
      </c>
      <c r="E66" s="4"/>
      <c r="F66" s="4"/>
      <c r="G66" s="4">
        <f t="shared" si="9"/>
        <v>0</v>
      </c>
    </row>
    <row r="67" spans="1:7" ht="12.75">
      <c r="A67" s="8"/>
      <c r="B67" s="4"/>
      <c r="C67" s="4"/>
      <c r="D67" s="4"/>
      <c r="E67" s="4"/>
      <c r="F67" s="4"/>
      <c r="G67" s="4"/>
    </row>
    <row r="68" spans="1:7" ht="12.75">
      <c r="A68" s="7" t="s">
        <v>29</v>
      </c>
      <c r="B68" s="3">
        <f>SUM(B69:B77)</f>
        <v>13387810</v>
      </c>
      <c r="C68" s="3">
        <f>SUM(C69:C77)</f>
        <v>-1954573.65</v>
      </c>
      <c r="D68" s="3">
        <f>SUM(D69:D77)</f>
        <v>11433236.35</v>
      </c>
      <c r="E68" s="3">
        <f>SUM(E69:E77)</f>
        <v>4184202.45</v>
      </c>
      <c r="F68" s="3">
        <f>SUM(F69:F77)</f>
        <v>4184202.45</v>
      </c>
      <c r="G68" s="3">
        <f aca="true" t="shared" si="11" ref="G68:G77">D68-E68</f>
        <v>7249033.899999999</v>
      </c>
    </row>
    <row r="69" spans="1:7" ht="12.75">
      <c r="A69" s="10" t="s">
        <v>30</v>
      </c>
      <c r="B69" s="4"/>
      <c r="C69" s="4"/>
      <c r="D69" s="4">
        <f aca="true" t="shared" si="12" ref="D69:D77">B69+C69</f>
        <v>0</v>
      </c>
      <c r="E69" s="4"/>
      <c r="F69" s="4"/>
      <c r="G69" s="4">
        <f t="shared" si="11"/>
        <v>0</v>
      </c>
    </row>
    <row r="70" spans="1:7" ht="12.75">
      <c r="A70" s="10" t="s">
        <v>31</v>
      </c>
      <c r="B70" s="4"/>
      <c r="C70" s="4"/>
      <c r="D70" s="4">
        <f t="shared" si="12"/>
        <v>0</v>
      </c>
      <c r="E70" s="4"/>
      <c r="F70" s="4"/>
      <c r="G70" s="4">
        <f t="shared" si="11"/>
        <v>0</v>
      </c>
    </row>
    <row r="71" spans="1:7" ht="12.75">
      <c r="A71" s="10" t="s">
        <v>32</v>
      </c>
      <c r="B71" s="4"/>
      <c r="C71" s="4"/>
      <c r="D71" s="4">
        <f t="shared" si="12"/>
        <v>0</v>
      </c>
      <c r="E71" s="4"/>
      <c r="F71" s="4"/>
      <c r="G71" s="4">
        <f t="shared" si="11"/>
        <v>0</v>
      </c>
    </row>
    <row r="72" spans="1:7" ht="12.75">
      <c r="A72" s="10" t="s">
        <v>33</v>
      </c>
      <c r="B72" s="4"/>
      <c r="C72" s="4"/>
      <c r="D72" s="4">
        <f t="shared" si="12"/>
        <v>0</v>
      </c>
      <c r="E72" s="4"/>
      <c r="F72" s="4"/>
      <c r="G72" s="4">
        <f t="shared" si="11"/>
        <v>0</v>
      </c>
    </row>
    <row r="73" spans="1:7" ht="12.75">
      <c r="A73" s="10" t="s">
        <v>34</v>
      </c>
      <c r="B73" s="4"/>
      <c r="C73" s="4"/>
      <c r="D73" s="4">
        <f t="shared" si="12"/>
        <v>0</v>
      </c>
      <c r="E73" s="4"/>
      <c r="F73" s="4"/>
      <c r="G73" s="4">
        <f t="shared" si="11"/>
        <v>0</v>
      </c>
    </row>
    <row r="74" spans="1:7" ht="12.75">
      <c r="A74" s="10" t="s">
        <v>35</v>
      </c>
      <c r="B74" s="4">
        <v>13387810</v>
      </c>
      <c r="C74" s="4">
        <v>-1954573.65</v>
      </c>
      <c r="D74" s="4">
        <f t="shared" si="12"/>
        <v>11433236.35</v>
      </c>
      <c r="E74" s="4">
        <v>4184202.45</v>
      </c>
      <c r="F74" s="4">
        <v>4184202.45</v>
      </c>
      <c r="G74" s="4">
        <f t="shared" si="11"/>
        <v>7249033.899999999</v>
      </c>
    </row>
    <row r="75" spans="1:7" ht="12.75">
      <c r="A75" s="10" t="s">
        <v>36</v>
      </c>
      <c r="B75" s="4"/>
      <c r="C75" s="4"/>
      <c r="D75" s="4">
        <f t="shared" si="12"/>
        <v>0</v>
      </c>
      <c r="E75" s="4"/>
      <c r="F75" s="4"/>
      <c r="G75" s="4">
        <f t="shared" si="11"/>
        <v>0</v>
      </c>
    </row>
    <row r="76" spans="1:7" ht="12.75">
      <c r="A76" s="10" t="s">
        <v>37</v>
      </c>
      <c r="B76" s="4"/>
      <c r="C76" s="4"/>
      <c r="D76" s="4">
        <f t="shared" si="12"/>
        <v>0</v>
      </c>
      <c r="E76" s="4"/>
      <c r="F76" s="4"/>
      <c r="G76" s="4">
        <f t="shared" si="11"/>
        <v>0</v>
      </c>
    </row>
    <row r="77" spans="1:7" ht="12.75">
      <c r="A77" s="13" t="s">
        <v>38</v>
      </c>
      <c r="B77" s="14"/>
      <c r="C77" s="14"/>
      <c r="D77" s="14">
        <f t="shared" si="12"/>
        <v>0</v>
      </c>
      <c r="E77" s="14"/>
      <c r="F77" s="14"/>
      <c r="G77" s="14">
        <f t="shared" si="11"/>
        <v>0</v>
      </c>
    </row>
    <row r="78" spans="1:7" ht="12.75">
      <c r="A78" s="8"/>
      <c r="B78" s="4"/>
      <c r="C78" s="4"/>
      <c r="D78" s="4"/>
      <c r="E78" s="4"/>
      <c r="F78" s="4"/>
      <c r="G78" s="4"/>
    </row>
    <row r="79" spans="1:7" ht="12.75">
      <c r="A79" s="7" t="s">
        <v>39</v>
      </c>
      <c r="B79" s="3">
        <f>SUM(B80:B83)</f>
        <v>518321</v>
      </c>
      <c r="C79" s="3">
        <f>SUM(C80:C83)</f>
        <v>1635174.59</v>
      </c>
      <c r="D79" s="3">
        <f>SUM(D80:D83)</f>
        <v>2153495.59</v>
      </c>
      <c r="E79" s="3">
        <f>SUM(E80:E83)</f>
        <v>1572207.19</v>
      </c>
      <c r="F79" s="3">
        <f>SUM(F80:F83)</f>
        <v>1572207.19</v>
      </c>
      <c r="G79" s="3">
        <f>D79-E79</f>
        <v>581288.3999999999</v>
      </c>
    </row>
    <row r="80" spans="1:7" ht="12.75">
      <c r="A80" s="10" t="s">
        <v>40</v>
      </c>
      <c r="B80" s="4">
        <v>518321</v>
      </c>
      <c r="C80" s="4">
        <v>1635174.59</v>
      </c>
      <c r="D80" s="4">
        <f>B80+C80</f>
        <v>2153495.59</v>
      </c>
      <c r="E80" s="4">
        <v>1572207.19</v>
      </c>
      <c r="F80" s="4">
        <v>1572207.19</v>
      </c>
      <c r="G80" s="4">
        <f>D80-E80</f>
        <v>581288.3999999999</v>
      </c>
    </row>
    <row r="81" spans="1:7" ht="25.5">
      <c r="A81" s="12" t="s">
        <v>41</v>
      </c>
      <c r="B81" s="4"/>
      <c r="C81" s="4"/>
      <c r="D81" s="4">
        <f>B81+C81</f>
        <v>0</v>
      </c>
      <c r="E81" s="4"/>
      <c r="F81" s="4"/>
      <c r="G81" s="4">
        <f>D81-E81</f>
        <v>0</v>
      </c>
    </row>
    <row r="82" spans="1:7" ht="12.75">
      <c r="A82" s="10" t="s">
        <v>42</v>
      </c>
      <c r="B82" s="4"/>
      <c r="C82" s="4"/>
      <c r="D82" s="4">
        <f>B82+C82</f>
        <v>0</v>
      </c>
      <c r="E82" s="4"/>
      <c r="F82" s="4"/>
      <c r="G82" s="4">
        <f>D82-E82</f>
        <v>0</v>
      </c>
    </row>
    <row r="83" spans="1:7" ht="12.75">
      <c r="A83" s="10" t="s">
        <v>43</v>
      </c>
      <c r="B83" s="4">
        <v>0</v>
      </c>
      <c r="C83" s="4">
        <v>0</v>
      </c>
      <c r="D83" s="4">
        <f>B83+C83</f>
        <v>0</v>
      </c>
      <c r="E83" s="4">
        <v>0</v>
      </c>
      <c r="F83" s="4">
        <v>0</v>
      </c>
      <c r="G83" s="4">
        <f>D83-E83</f>
        <v>0</v>
      </c>
    </row>
    <row r="84" spans="1:7" ht="12.75">
      <c r="A84" s="8"/>
      <c r="B84" s="4"/>
      <c r="C84" s="4"/>
      <c r="D84" s="4"/>
      <c r="E84" s="4"/>
      <c r="F84" s="4"/>
      <c r="G84" s="4"/>
    </row>
    <row r="85" spans="1:7" ht="12.75">
      <c r="A85" s="7" t="s">
        <v>45</v>
      </c>
      <c r="B85" s="3">
        <f aca="true" t="shared" si="13" ref="B85:G85">B11+B48</f>
        <v>90991400.75</v>
      </c>
      <c r="C85" s="3">
        <f t="shared" si="13"/>
        <v>7537932.529999999</v>
      </c>
      <c r="D85" s="3">
        <f t="shared" si="13"/>
        <v>98529333.28</v>
      </c>
      <c r="E85" s="3">
        <f t="shared" si="13"/>
        <v>67754423.96000001</v>
      </c>
      <c r="F85" s="3">
        <f t="shared" si="13"/>
        <v>67754423.64</v>
      </c>
      <c r="G85" s="3">
        <f t="shared" si="13"/>
        <v>30774909.319999993</v>
      </c>
    </row>
    <row r="86" spans="1:7" ht="13.5" thickBot="1">
      <c r="A86" s="9"/>
      <c r="B86" s="5"/>
      <c r="C86" s="5"/>
      <c r="D86" s="5"/>
      <c r="E86" s="5"/>
      <c r="F86" s="5"/>
      <c r="G86" s="5"/>
    </row>
    <row r="88" spans="1:7" ht="12.75">
      <c r="A88" s="50" t="s">
        <v>47</v>
      </c>
      <c r="B88" s="50"/>
      <c r="C88" s="50"/>
      <c r="D88" s="50"/>
      <c r="E88" s="50"/>
      <c r="F88" s="50"/>
      <c r="G88" s="50"/>
    </row>
    <row r="89" spans="1:7" ht="19.5" customHeight="1">
      <c r="A89" s="50"/>
      <c r="B89" s="50"/>
      <c r="C89" s="50"/>
      <c r="D89" s="50"/>
      <c r="E89" s="50"/>
      <c r="F89" s="50"/>
      <c r="G89" s="50"/>
    </row>
    <row r="90" spans="1:7" ht="15.75">
      <c r="A90" s="15"/>
      <c r="B90" s="15"/>
      <c r="C90" s="15"/>
      <c r="D90" s="16"/>
      <c r="E90" s="16"/>
      <c r="F90" s="17"/>
      <c r="G90" s="17"/>
    </row>
    <row r="91" spans="1:7" ht="12.75">
      <c r="A91" s="51" t="s">
        <v>48</v>
      </c>
      <c r="B91" s="51"/>
      <c r="C91" s="51"/>
      <c r="D91" s="51"/>
      <c r="E91" s="51"/>
      <c r="F91" s="51"/>
      <c r="G91" s="51"/>
    </row>
    <row r="92" spans="1:7" ht="48.75" customHeight="1">
      <c r="A92" s="51"/>
      <c r="B92" s="51"/>
      <c r="C92" s="51"/>
      <c r="D92" s="51"/>
      <c r="E92" s="51"/>
      <c r="F92" s="51"/>
      <c r="G92" s="51"/>
    </row>
    <row r="93" spans="1:7" ht="12.75">
      <c r="A93" s="20"/>
      <c r="B93" s="20"/>
      <c r="C93" s="20"/>
      <c r="D93" s="20"/>
      <c r="E93" s="20"/>
      <c r="F93" s="20"/>
      <c r="G93" s="20"/>
    </row>
    <row r="94" spans="1:7" ht="12.75">
      <c r="A94" s="20"/>
      <c r="B94" s="20"/>
      <c r="C94" s="20"/>
      <c r="D94" s="20"/>
      <c r="E94" s="20"/>
      <c r="F94" s="20"/>
      <c r="G94" s="20"/>
    </row>
    <row r="95" spans="1:7" ht="15.75">
      <c r="A95" s="15"/>
      <c r="B95" s="15"/>
      <c r="C95" s="16"/>
      <c r="D95" s="16"/>
      <c r="E95" s="15"/>
      <c r="F95" s="17"/>
      <c r="G95" s="17"/>
    </row>
    <row r="96" spans="1:7" ht="15.75" customHeight="1">
      <c r="A96" s="52" t="s">
        <v>52</v>
      </c>
      <c r="B96" s="52"/>
      <c r="C96" s="52"/>
      <c r="D96" s="48" t="s">
        <v>51</v>
      </c>
      <c r="E96" s="48"/>
      <c r="F96" s="48"/>
      <c r="G96" s="48"/>
    </row>
    <row r="97" spans="1:7" ht="15.75" customHeight="1">
      <c r="A97" s="53" t="s">
        <v>54</v>
      </c>
      <c r="B97" s="53"/>
      <c r="C97" s="53"/>
      <c r="D97" s="49" t="s">
        <v>53</v>
      </c>
      <c r="E97" s="49"/>
      <c r="F97" s="49"/>
      <c r="G97" s="49"/>
    </row>
    <row r="98" spans="1:7" ht="12.75">
      <c r="A98" s="18"/>
      <c r="B98" s="18"/>
      <c r="C98" s="18"/>
      <c r="D98" s="18"/>
      <c r="E98" s="18"/>
      <c r="F98" s="18"/>
      <c r="G98" s="18"/>
    </row>
    <row r="99" spans="1:7" ht="12.75">
      <c r="A99" s="18"/>
      <c r="B99" s="18"/>
      <c r="C99" s="18"/>
      <c r="D99" s="18"/>
      <c r="E99" s="18"/>
      <c r="F99" s="18"/>
      <c r="G99" s="18"/>
    </row>
    <row r="100" spans="1:7" ht="12.75">
      <c r="A100" s="18"/>
      <c r="B100" s="18"/>
      <c r="C100" s="18"/>
      <c r="D100" s="18"/>
      <c r="E100" s="18"/>
      <c r="F100" s="18"/>
      <c r="G100" s="18"/>
    </row>
    <row r="101" spans="1:7" ht="12.75">
      <c r="A101" s="18"/>
      <c r="B101" s="18"/>
      <c r="C101" s="18"/>
      <c r="D101" s="18"/>
      <c r="E101" s="18"/>
      <c r="F101" s="18"/>
      <c r="G101" s="18"/>
    </row>
    <row r="102" spans="1:7" ht="15.75">
      <c r="A102" s="18"/>
      <c r="B102" s="48" t="s">
        <v>50</v>
      </c>
      <c r="C102" s="48"/>
      <c r="D102" s="48"/>
      <c r="E102" s="48"/>
      <c r="F102" s="18"/>
      <c r="G102" s="18"/>
    </row>
    <row r="103" spans="1:7" ht="15.75">
      <c r="A103" s="18"/>
      <c r="B103" s="49" t="s">
        <v>49</v>
      </c>
      <c r="C103" s="49"/>
      <c r="D103" s="49"/>
      <c r="E103" s="49"/>
      <c r="F103" s="18"/>
      <c r="G103" s="18"/>
    </row>
  </sheetData>
  <sheetProtection/>
  <mergeCells count="16">
    <mergeCell ref="B102:E102"/>
    <mergeCell ref="B103:E103"/>
    <mergeCell ref="A88:G89"/>
    <mergeCell ref="A91:G92"/>
    <mergeCell ref="A96:C96"/>
    <mergeCell ref="D96:G96"/>
    <mergeCell ref="A97:C97"/>
    <mergeCell ref="D97:G97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view="pageBreakPreview" zoomScaleSheetLayoutView="100" zoomScalePageLayoutView="0" workbookViewId="0" topLeftCell="A1">
      <pane ySplit="9" topLeftCell="A74" activePane="bottomLeft" state="frozen"/>
      <selection pane="topLeft" activeCell="A1" sqref="A1"/>
      <selection pane="bottomLeft" activeCell="H88" sqref="A88:IV103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3.5" thickBot="1"/>
    <row r="2" spans="1:7" ht="12.75">
      <c r="A2" s="30" t="s">
        <v>46</v>
      </c>
      <c r="B2" s="36"/>
      <c r="C2" s="36"/>
      <c r="D2" s="36"/>
      <c r="E2" s="36"/>
      <c r="F2" s="36"/>
      <c r="G2" s="37"/>
    </row>
    <row r="3" spans="1:7" ht="12.75">
      <c r="A3" s="31" t="s">
        <v>0</v>
      </c>
      <c r="B3" s="38"/>
      <c r="C3" s="38"/>
      <c r="D3" s="38"/>
      <c r="E3" s="38"/>
      <c r="F3" s="38"/>
      <c r="G3" s="39"/>
    </row>
    <row r="4" spans="1:7" ht="12.75">
      <c r="A4" s="31" t="s">
        <v>1</v>
      </c>
      <c r="B4" s="38"/>
      <c r="C4" s="38"/>
      <c r="D4" s="38"/>
      <c r="E4" s="38"/>
      <c r="F4" s="38"/>
      <c r="G4" s="39"/>
    </row>
    <row r="5" spans="1:7" ht="12.75">
      <c r="A5" s="31" t="s">
        <v>56</v>
      </c>
      <c r="B5" s="38"/>
      <c r="C5" s="38"/>
      <c r="D5" s="38"/>
      <c r="E5" s="38"/>
      <c r="F5" s="38"/>
      <c r="G5" s="39"/>
    </row>
    <row r="6" spans="1:7" ht="13.5" thickBot="1">
      <c r="A6" s="32" t="s">
        <v>2</v>
      </c>
      <c r="B6" s="40"/>
      <c r="C6" s="40"/>
      <c r="D6" s="40"/>
      <c r="E6" s="40"/>
      <c r="F6" s="40"/>
      <c r="G6" s="41"/>
    </row>
    <row r="7" spans="1:7" ht="15.75" customHeight="1">
      <c r="A7" s="30" t="s">
        <v>3</v>
      </c>
      <c r="B7" s="42" t="s">
        <v>4</v>
      </c>
      <c r="C7" s="43"/>
      <c r="D7" s="43"/>
      <c r="E7" s="43"/>
      <c r="F7" s="44"/>
      <c r="G7" s="33" t="s">
        <v>5</v>
      </c>
    </row>
    <row r="8" spans="1:7" ht="15.75" customHeight="1" thickBot="1">
      <c r="A8" s="31"/>
      <c r="B8" s="45"/>
      <c r="C8" s="46"/>
      <c r="D8" s="46"/>
      <c r="E8" s="46"/>
      <c r="F8" s="47"/>
      <c r="G8" s="34"/>
    </row>
    <row r="9" spans="1:7" ht="26.25" thickBot="1">
      <c r="A9" s="32"/>
      <c r="B9" s="11" t="s">
        <v>6</v>
      </c>
      <c r="C9" s="21" t="s">
        <v>7</v>
      </c>
      <c r="D9" s="21" t="s">
        <v>8</v>
      </c>
      <c r="E9" s="21" t="s">
        <v>9</v>
      </c>
      <c r="F9" s="21" t="s">
        <v>10</v>
      </c>
      <c r="G9" s="35"/>
    </row>
    <row r="10" spans="1:7" ht="12.75">
      <c r="A10" s="6"/>
      <c r="B10" s="1"/>
      <c r="C10" s="1"/>
      <c r="D10" s="1"/>
      <c r="E10" s="1"/>
      <c r="F10" s="1"/>
      <c r="G10" s="1"/>
    </row>
    <row r="11" spans="1:7" ht="12.75">
      <c r="A11" s="7" t="s">
        <v>11</v>
      </c>
      <c r="B11" s="3">
        <f aca="true" t="shared" si="0" ref="B11:G11">B12+B22+B31+B42</f>
        <v>53030206.75</v>
      </c>
      <c r="C11" s="3">
        <f t="shared" si="0"/>
        <v>1660807.6199999999</v>
      </c>
      <c r="D11" s="3">
        <f t="shared" si="0"/>
        <v>54691014.370000005</v>
      </c>
      <c r="E11" s="3">
        <f t="shared" si="0"/>
        <v>48397404.160000004</v>
      </c>
      <c r="F11" s="3">
        <f t="shared" si="0"/>
        <v>48397403.83</v>
      </c>
      <c r="G11" s="3">
        <f t="shared" si="0"/>
        <v>6293610.209999998</v>
      </c>
    </row>
    <row r="12" spans="1:7" ht="12.75">
      <c r="A12" s="7" t="s">
        <v>12</v>
      </c>
      <c r="B12" s="3">
        <f>SUM(B13:B20)</f>
        <v>25476102.75</v>
      </c>
      <c r="C12" s="3">
        <f>SUM(C13:C20)</f>
        <v>3069412.23</v>
      </c>
      <c r="D12" s="3">
        <f>SUM(D13:D20)</f>
        <v>28545514.98</v>
      </c>
      <c r="E12" s="3">
        <f>SUM(E13:E20)</f>
        <v>23165643.98</v>
      </c>
      <c r="F12" s="3">
        <f>SUM(F13:F20)</f>
        <v>23165643.65</v>
      </c>
      <c r="G12" s="3">
        <f aca="true" t="shared" si="1" ref="G12:G20">D12-E12</f>
        <v>5379871</v>
      </c>
    </row>
    <row r="13" spans="1:7" ht="12.75">
      <c r="A13" s="10" t="s">
        <v>13</v>
      </c>
      <c r="B13" s="4"/>
      <c r="C13" s="4"/>
      <c r="D13" s="4">
        <f aca="true" t="shared" si="2" ref="D13:D20">B13+C13</f>
        <v>0</v>
      </c>
      <c r="E13" s="4"/>
      <c r="F13" s="4"/>
      <c r="G13" s="4">
        <f t="shared" si="1"/>
        <v>0</v>
      </c>
    </row>
    <row r="14" spans="1:7" ht="12.75">
      <c r="A14" s="10" t="s">
        <v>14</v>
      </c>
      <c r="B14" s="4">
        <v>316948</v>
      </c>
      <c r="C14" s="4">
        <v>64688.73</v>
      </c>
      <c r="D14" s="4">
        <f t="shared" si="2"/>
        <v>381636.73</v>
      </c>
      <c r="E14" s="4">
        <v>338980.22</v>
      </c>
      <c r="F14" s="4">
        <v>338980.22</v>
      </c>
      <c r="G14" s="4">
        <f t="shared" si="1"/>
        <v>42656.51000000001</v>
      </c>
    </row>
    <row r="15" spans="1:7" ht="12.75">
      <c r="A15" s="10" t="s">
        <v>15</v>
      </c>
      <c r="B15" s="4">
        <v>22564440.97</v>
      </c>
      <c r="C15" s="4">
        <v>2568078.4</v>
      </c>
      <c r="D15" s="4">
        <f t="shared" si="2"/>
        <v>25132519.369999997</v>
      </c>
      <c r="E15" s="4">
        <v>20150645.32</v>
      </c>
      <c r="F15" s="4">
        <v>20150644.99</v>
      </c>
      <c r="G15" s="4">
        <f t="shared" si="1"/>
        <v>4981874.049999997</v>
      </c>
    </row>
    <row r="16" spans="1:7" ht="12.75">
      <c r="A16" s="10" t="s">
        <v>16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 ht="12.75">
      <c r="A17" s="10" t="s">
        <v>17</v>
      </c>
      <c r="B17" s="4">
        <v>2059197</v>
      </c>
      <c r="C17" s="4">
        <v>436140.6</v>
      </c>
      <c r="D17" s="4">
        <f t="shared" si="2"/>
        <v>2495337.6</v>
      </c>
      <c r="E17" s="4">
        <v>2235812.53</v>
      </c>
      <c r="F17" s="4">
        <v>2235812.53</v>
      </c>
      <c r="G17" s="4">
        <f t="shared" si="1"/>
        <v>259525.0700000003</v>
      </c>
    </row>
    <row r="18" spans="1:7" ht="12.75">
      <c r="A18" s="10" t="s">
        <v>18</v>
      </c>
      <c r="B18" s="4"/>
      <c r="C18" s="4"/>
      <c r="D18" s="4">
        <f t="shared" si="2"/>
        <v>0</v>
      </c>
      <c r="E18" s="4"/>
      <c r="F18" s="4"/>
      <c r="G18" s="4">
        <f t="shared" si="1"/>
        <v>0</v>
      </c>
    </row>
    <row r="19" spans="1:7" ht="12.75">
      <c r="A19" s="10" t="s">
        <v>19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ht="12.75">
      <c r="A20" s="10" t="s">
        <v>20</v>
      </c>
      <c r="B20" s="4">
        <v>535516.78</v>
      </c>
      <c r="C20" s="4">
        <v>504.5</v>
      </c>
      <c r="D20" s="4">
        <f t="shared" si="2"/>
        <v>536021.28</v>
      </c>
      <c r="E20" s="4">
        <v>440205.91</v>
      </c>
      <c r="F20" s="4">
        <v>440205.91</v>
      </c>
      <c r="G20" s="4">
        <f t="shared" si="1"/>
        <v>95815.37000000005</v>
      </c>
    </row>
    <row r="21" spans="1:7" ht="12.75">
      <c r="A21" s="8"/>
      <c r="B21" s="4"/>
      <c r="C21" s="4"/>
      <c r="D21" s="4"/>
      <c r="E21" s="4"/>
      <c r="F21" s="4"/>
      <c r="G21" s="4"/>
    </row>
    <row r="22" spans="1:7" ht="12.75">
      <c r="A22" s="7" t="s">
        <v>21</v>
      </c>
      <c r="B22" s="3">
        <f>SUM(B23:B29)</f>
        <v>8499967</v>
      </c>
      <c r="C22" s="3">
        <f>SUM(C23:C29)</f>
        <v>3108610.47</v>
      </c>
      <c r="D22" s="3">
        <f>SUM(D23:D29)</f>
        <v>11608577.469999999</v>
      </c>
      <c r="E22" s="3">
        <f>SUM(E23:E29)</f>
        <v>9999912.58</v>
      </c>
      <c r="F22" s="3">
        <f>SUM(F23:F29)</f>
        <v>9999912.58</v>
      </c>
      <c r="G22" s="3">
        <f aca="true" t="shared" si="3" ref="G22:G29">D22-E22</f>
        <v>1608664.8899999987</v>
      </c>
    </row>
    <row r="23" spans="1:7" ht="12.75">
      <c r="A23" s="10" t="s">
        <v>22</v>
      </c>
      <c r="B23" s="4"/>
      <c r="C23" s="4"/>
      <c r="D23" s="4">
        <f aca="true" t="shared" si="4" ref="D23:D29">B23+C23</f>
        <v>0</v>
      </c>
      <c r="E23" s="4"/>
      <c r="F23" s="4"/>
      <c r="G23" s="4">
        <f t="shared" si="3"/>
        <v>0</v>
      </c>
    </row>
    <row r="24" spans="1:7" ht="12.75">
      <c r="A24" s="10" t="s">
        <v>23</v>
      </c>
      <c r="B24" s="4">
        <v>3669930</v>
      </c>
      <c r="C24" s="4">
        <v>1170767.09</v>
      </c>
      <c r="D24" s="4">
        <f t="shared" si="4"/>
        <v>4840697.09</v>
      </c>
      <c r="E24" s="4">
        <v>4622640.18</v>
      </c>
      <c r="F24" s="4">
        <v>4622640.18</v>
      </c>
      <c r="G24" s="4">
        <f t="shared" si="3"/>
        <v>218056.91000000015</v>
      </c>
    </row>
    <row r="25" spans="1:7" ht="12.75">
      <c r="A25" s="10" t="s">
        <v>24</v>
      </c>
      <c r="B25" s="4"/>
      <c r="C25" s="4"/>
      <c r="D25" s="4">
        <f t="shared" si="4"/>
        <v>0</v>
      </c>
      <c r="E25" s="4"/>
      <c r="F25" s="4"/>
      <c r="G25" s="4">
        <f t="shared" si="3"/>
        <v>0</v>
      </c>
    </row>
    <row r="26" spans="1:7" ht="12.75">
      <c r="A26" s="10" t="s">
        <v>25</v>
      </c>
      <c r="B26" s="4">
        <v>146614</v>
      </c>
      <c r="C26" s="4">
        <v>46031.85</v>
      </c>
      <c r="D26" s="4">
        <f t="shared" si="4"/>
        <v>192645.85</v>
      </c>
      <c r="E26" s="4">
        <v>179703.58</v>
      </c>
      <c r="F26" s="4">
        <v>179703.58</v>
      </c>
      <c r="G26" s="4">
        <f t="shared" si="3"/>
        <v>12942.270000000019</v>
      </c>
    </row>
    <row r="27" spans="1:7" ht="12.75">
      <c r="A27" s="10" t="s">
        <v>26</v>
      </c>
      <c r="B27" s="4">
        <v>2319318</v>
      </c>
      <c r="C27" s="4">
        <v>1235957.49</v>
      </c>
      <c r="D27" s="4">
        <f t="shared" si="4"/>
        <v>3555275.49</v>
      </c>
      <c r="E27" s="4">
        <v>2084403.99</v>
      </c>
      <c r="F27" s="4">
        <v>2084403.99</v>
      </c>
      <c r="G27" s="4">
        <f t="shared" si="3"/>
        <v>1470871.5000000002</v>
      </c>
    </row>
    <row r="28" spans="1:7" ht="12.75">
      <c r="A28" s="10" t="s">
        <v>27</v>
      </c>
      <c r="B28" s="4">
        <v>2364105</v>
      </c>
      <c r="C28" s="4">
        <v>655854.04</v>
      </c>
      <c r="D28" s="4">
        <f t="shared" si="4"/>
        <v>3019959.04</v>
      </c>
      <c r="E28" s="4">
        <v>3113164.83</v>
      </c>
      <c r="F28" s="4">
        <v>3113164.83</v>
      </c>
      <c r="G28" s="4">
        <f t="shared" si="3"/>
        <v>-93205.79000000004</v>
      </c>
    </row>
    <row r="29" spans="1:7" ht="12.75">
      <c r="A29" s="10" t="s">
        <v>28</v>
      </c>
      <c r="B29" s="4"/>
      <c r="C29" s="4"/>
      <c r="D29" s="4">
        <f t="shared" si="4"/>
        <v>0</v>
      </c>
      <c r="E29" s="4"/>
      <c r="F29" s="4"/>
      <c r="G29" s="4">
        <f t="shared" si="3"/>
        <v>0</v>
      </c>
    </row>
    <row r="30" spans="1:7" ht="12.75">
      <c r="A30" s="8"/>
      <c r="B30" s="4"/>
      <c r="C30" s="4"/>
      <c r="D30" s="4"/>
      <c r="E30" s="4"/>
      <c r="F30" s="4"/>
      <c r="G30" s="4"/>
    </row>
    <row r="31" spans="1:7" ht="12.75">
      <c r="A31" s="7" t="s">
        <v>29</v>
      </c>
      <c r="B31" s="3">
        <f>SUM(B32:B40)</f>
        <v>19054137</v>
      </c>
      <c r="C31" s="3">
        <f>SUM(C32:C40)</f>
        <v>-4542646.15</v>
      </c>
      <c r="D31" s="3">
        <f>SUM(D32:D40)</f>
        <v>14511490.85</v>
      </c>
      <c r="E31" s="3">
        <f>SUM(E32:E40)</f>
        <v>15216190.42</v>
      </c>
      <c r="F31" s="3">
        <f>SUM(F32:F40)</f>
        <v>15216190.42</v>
      </c>
      <c r="G31" s="3">
        <f aca="true" t="shared" si="5" ref="G31:G40">D31-E31</f>
        <v>-704699.5700000003</v>
      </c>
    </row>
    <row r="32" spans="1:7" ht="12.75">
      <c r="A32" s="10" t="s">
        <v>30</v>
      </c>
      <c r="B32" s="4"/>
      <c r="C32" s="4"/>
      <c r="D32" s="4">
        <f aca="true" t="shared" si="6" ref="D32:D40">B32+C32</f>
        <v>0</v>
      </c>
      <c r="E32" s="4"/>
      <c r="F32" s="4"/>
      <c r="G32" s="4">
        <f t="shared" si="5"/>
        <v>0</v>
      </c>
    </row>
    <row r="33" spans="1:7" ht="12.75">
      <c r="A33" s="10" t="s">
        <v>31</v>
      </c>
      <c r="B33" s="4"/>
      <c r="C33" s="4"/>
      <c r="D33" s="4">
        <f t="shared" si="6"/>
        <v>0</v>
      </c>
      <c r="E33" s="4"/>
      <c r="F33" s="4"/>
      <c r="G33" s="4">
        <f t="shared" si="5"/>
        <v>0</v>
      </c>
    </row>
    <row r="34" spans="1:7" ht="12.75">
      <c r="A34" s="10" t="s">
        <v>32</v>
      </c>
      <c r="B34" s="4"/>
      <c r="C34" s="4"/>
      <c r="D34" s="4">
        <f t="shared" si="6"/>
        <v>0</v>
      </c>
      <c r="E34" s="4"/>
      <c r="F34" s="4"/>
      <c r="G34" s="4">
        <f t="shared" si="5"/>
        <v>0</v>
      </c>
    </row>
    <row r="35" spans="1:7" ht="12.75">
      <c r="A35" s="10" t="s">
        <v>33</v>
      </c>
      <c r="B35" s="4"/>
      <c r="C35" s="4"/>
      <c r="D35" s="4">
        <f t="shared" si="6"/>
        <v>0</v>
      </c>
      <c r="E35" s="4"/>
      <c r="F35" s="4"/>
      <c r="G35" s="4">
        <f t="shared" si="5"/>
        <v>0</v>
      </c>
    </row>
    <row r="36" spans="1:7" ht="12.75">
      <c r="A36" s="10" t="s">
        <v>34</v>
      </c>
      <c r="B36" s="4"/>
      <c r="C36" s="4"/>
      <c r="D36" s="4">
        <f t="shared" si="6"/>
        <v>0</v>
      </c>
      <c r="E36" s="4"/>
      <c r="F36" s="4"/>
      <c r="G36" s="4">
        <f t="shared" si="5"/>
        <v>0</v>
      </c>
    </row>
    <row r="37" spans="1:7" ht="12.75">
      <c r="A37" s="10" t="s">
        <v>35</v>
      </c>
      <c r="B37" s="4">
        <v>19054137</v>
      </c>
      <c r="C37" s="4">
        <v>-4542646.15</v>
      </c>
      <c r="D37" s="4">
        <f t="shared" si="6"/>
        <v>14511490.85</v>
      </c>
      <c r="E37" s="4">
        <v>15216190.42</v>
      </c>
      <c r="F37" s="4">
        <v>15216190.42</v>
      </c>
      <c r="G37" s="4">
        <f t="shared" si="5"/>
        <v>-704699.5700000003</v>
      </c>
    </row>
    <row r="38" spans="1:7" ht="12.75">
      <c r="A38" s="10" t="s">
        <v>36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ht="12.75">
      <c r="A39" s="10" t="s">
        <v>37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ht="12.75">
      <c r="A40" s="10" t="s">
        <v>38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ht="12.75">
      <c r="A41" s="8"/>
      <c r="B41" s="4"/>
      <c r="C41" s="4"/>
      <c r="D41" s="4"/>
      <c r="E41" s="4"/>
      <c r="F41" s="4"/>
      <c r="G41" s="4"/>
    </row>
    <row r="42" spans="1:7" ht="12.75">
      <c r="A42" s="7" t="s">
        <v>39</v>
      </c>
      <c r="B42" s="3">
        <f>SUM(B43:B46)</f>
        <v>0</v>
      </c>
      <c r="C42" s="3">
        <f>SUM(C43:C46)</f>
        <v>25431.07</v>
      </c>
      <c r="D42" s="3">
        <f>SUM(D43:D46)</f>
        <v>25431.07</v>
      </c>
      <c r="E42" s="3">
        <f>SUM(E43:E46)</f>
        <v>15657.18</v>
      </c>
      <c r="F42" s="3">
        <f>SUM(F43:F46)</f>
        <v>15657.18</v>
      </c>
      <c r="G42" s="3">
        <f>D42-E42</f>
        <v>9773.89</v>
      </c>
    </row>
    <row r="43" spans="1:7" ht="12.75">
      <c r="A43" s="10" t="s">
        <v>40</v>
      </c>
      <c r="B43" s="4">
        <v>0</v>
      </c>
      <c r="C43" s="4">
        <v>25431.07</v>
      </c>
      <c r="D43" s="4">
        <f>B43+C43</f>
        <v>25431.07</v>
      </c>
      <c r="E43" s="4">
        <v>15657.18</v>
      </c>
      <c r="F43" s="4">
        <v>15657.18</v>
      </c>
      <c r="G43" s="4">
        <f>D43-E43</f>
        <v>9773.89</v>
      </c>
    </row>
    <row r="44" spans="1:7" ht="25.5">
      <c r="A44" s="12" t="s">
        <v>41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 ht="12.75">
      <c r="A45" s="10" t="s">
        <v>42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 ht="12.75">
      <c r="A46" s="10" t="s">
        <v>43</v>
      </c>
      <c r="B46" s="4">
        <v>0</v>
      </c>
      <c r="C46" s="4">
        <v>0</v>
      </c>
      <c r="D46" s="4">
        <f>B46+C46</f>
        <v>0</v>
      </c>
      <c r="E46" s="4">
        <v>0</v>
      </c>
      <c r="F46" s="4">
        <v>0</v>
      </c>
      <c r="G46" s="4">
        <f>D46-E46</f>
        <v>0</v>
      </c>
    </row>
    <row r="47" spans="1:7" ht="12.75">
      <c r="A47" s="8"/>
      <c r="B47" s="4"/>
      <c r="C47" s="4"/>
      <c r="D47" s="4"/>
      <c r="E47" s="4"/>
      <c r="F47" s="4"/>
      <c r="G47" s="4"/>
    </row>
    <row r="48" spans="1:7" ht="12.75">
      <c r="A48" s="7" t="s">
        <v>44</v>
      </c>
      <c r="B48" s="3">
        <f>B49+B59+B68+B79</f>
        <v>37961194</v>
      </c>
      <c r="C48" s="3">
        <f>C49+C59+C68+C79</f>
        <v>6066145.949999999</v>
      </c>
      <c r="D48" s="3">
        <f>D49+D59+D68+D79</f>
        <v>44027339.95</v>
      </c>
      <c r="E48" s="3">
        <f>E49+E59+E68+E79</f>
        <v>35458292.82</v>
      </c>
      <c r="F48" s="3">
        <f>F49+F59+F68+F79</f>
        <v>33196338.170000006</v>
      </c>
      <c r="G48" s="3">
        <f aca="true" t="shared" si="7" ref="G48:G57">D48-E48</f>
        <v>8569047.130000003</v>
      </c>
    </row>
    <row r="49" spans="1:7" ht="12.75">
      <c r="A49" s="7" t="s">
        <v>12</v>
      </c>
      <c r="B49" s="3">
        <f>SUM(B50:B57)</f>
        <v>17904077</v>
      </c>
      <c r="C49" s="3">
        <f>SUM(C50:C57)</f>
        <v>3168389.38</v>
      </c>
      <c r="D49" s="3">
        <f>SUM(D50:D57)</f>
        <v>21072466.38</v>
      </c>
      <c r="E49" s="3">
        <f>SUM(E50:E57)</f>
        <v>16750599.13</v>
      </c>
      <c r="F49" s="3">
        <f>SUM(F50:F57)</f>
        <v>16750599.13</v>
      </c>
      <c r="G49" s="3">
        <f t="shared" si="7"/>
        <v>4321867.249999998</v>
      </c>
    </row>
    <row r="50" spans="1:7" ht="12.75">
      <c r="A50" s="10" t="s">
        <v>13</v>
      </c>
      <c r="B50" s="4"/>
      <c r="C50" s="4"/>
      <c r="D50" s="4">
        <f aca="true" t="shared" si="8" ref="D50:D57">B50+C50</f>
        <v>0</v>
      </c>
      <c r="E50" s="4"/>
      <c r="F50" s="4"/>
      <c r="G50" s="4">
        <f t="shared" si="7"/>
        <v>0</v>
      </c>
    </row>
    <row r="51" spans="1:7" ht="12.75">
      <c r="A51" s="10" t="s">
        <v>14</v>
      </c>
      <c r="B51" s="4">
        <v>0</v>
      </c>
      <c r="C51" s="4">
        <v>0</v>
      </c>
      <c r="D51" s="4">
        <f t="shared" si="8"/>
        <v>0</v>
      </c>
      <c r="E51" s="4">
        <v>0</v>
      </c>
      <c r="F51" s="4">
        <v>0</v>
      </c>
      <c r="G51" s="4">
        <f t="shared" si="7"/>
        <v>0</v>
      </c>
    </row>
    <row r="52" spans="1:7" ht="12.75">
      <c r="A52" s="10" t="s">
        <v>15</v>
      </c>
      <c r="B52" s="4">
        <v>13536246</v>
      </c>
      <c r="C52" s="4">
        <v>1367761.17</v>
      </c>
      <c r="D52" s="4">
        <f t="shared" si="8"/>
        <v>14904007.17</v>
      </c>
      <c r="E52" s="4">
        <v>11611108.73</v>
      </c>
      <c r="F52" s="4">
        <v>11611108.73</v>
      </c>
      <c r="G52" s="4">
        <f t="shared" si="7"/>
        <v>3292898.4399999995</v>
      </c>
    </row>
    <row r="53" spans="1:7" ht="12.75">
      <c r="A53" s="10" t="s">
        <v>16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 ht="12.75">
      <c r="A54" s="10" t="s">
        <v>17</v>
      </c>
      <c r="B54" s="4"/>
      <c r="C54" s="4"/>
      <c r="D54" s="4">
        <f t="shared" si="8"/>
        <v>0</v>
      </c>
      <c r="E54" s="4"/>
      <c r="F54" s="4"/>
      <c r="G54" s="4">
        <f t="shared" si="7"/>
        <v>0</v>
      </c>
    </row>
    <row r="55" spans="1:7" ht="12.75">
      <c r="A55" s="10" t="s">
        <v>18</v>
      </c>
      <c r="B55" s="4"/>
      <c r="C55" s="4"/>
      <c r="D55" s="4">
        <f t="shared" si="8"/>
        <v>0</v>
      </c>
      <c r="E55" s="4"/>
      <c r="F55" s="4"/>
      <c r="G55" s="4">
        <f t="shared" si="7"/>
        <v>0</v>
      </c>
    </row>
    <row r="56" spans="1:7" ht="12.75">
      <c r="A56" s="10" t="s">
        <v>19</v>
      </c>
      <c r="B56" s="4">
        <v>3920409</v>
      </c>
      <c r="C56" s="4">
        <v>1718890.33</v>
      </c>
      <c r="D56" s="4">
        <f t="shared" si="8"/>
        <v>5639299.33</v>
      </c>
      <c r="E56" s="4">
        <v>4704012.4</v>
      </c>
      <c r="F56" s="4">
        <v>4704012.4</v>
      </c>
      <c r="G56" s="4">
        <f t="shared" si="7"/>
        <v>935286.9299999997</v>
      </c>
    </row>
    <row r="57" spans="1:7" ht="12.75">
      <c r="A57" s="10" t="s">
        <v>20</v>
      </c>
      <c r="B57" s="4">
        <v>447422</v>
      </c>
      <c r="C57" s="4">
        <v>81737.88</v>
      </c>
      <c r="D57" s="4">
        <f t="shared" si="8"/>
        <v>529159.88</v>
      </c>
      <c r="E57" s="4">
        <v>435478</v>
      </c>
      <c r="F57" s="4">
        <v>435478</v>
      </c>
      <c r="G57" s="4">
        <f t="shared" si="7"/>
        <v>93681.88</v>
      </c>
    </row>
    <row r="58" spans="1:7" ht="12.75">
      <c r="A58" s="8"/>
      <c r="B58" s="4"/>
      <c r="C58" s="4"/>
      <c r="D58" s="4"/>
      <c r="E58" s="4"/>
      <c r="F58" s="4"/>
      <c r="G58" s="4"/>
    </row>
    <row r="59" spans="1:7" ht="12.75">
      <c r="A59" s="7" t="s">
        <v>21</v>
      </c>
      <c r="B59" s="3">
        <f>SUM(B60:B66)</f>
        <v>6150986</v>
      </c>
      <c r="C59" s="3">
        <f>SUM(C60:C66)</f>
        <v>4766607.1899999995</v>
      </c>
      <c r="D59" s="3">
        <f>SUM(D60:D66)</f>
        <v>10917593.19</v>
      </c>
      <c r="E59" s="3">
        <f>SUM(E60:E66)</f>
        <v>10565981.93</v>
      </c>
      <c r="F59" s="3">
        <f>SUM(F60:F66)</f>
        <v>10565981.93</v>
      </c>
      <c r="G59" s="3">
        <f aca="true" t="shared" si="9" ref="G59:G66">D59-E59</f>
        <v>351611.2599999998</v>
      </c>
    </row>
    <row r="60" spans="1:7" ht="12.75">
      <c r="A60" s="10" t="s">
        <v>22</v>
      </c>
      <c r="B60" s="4"/>
      <c r="C60" s="4"/>
      <c r="D60" s="4">
        <f aca="true" t="shared" si="10" ref="D60:D66">B60+C60</f>
        <v>0</v>
      </c>
      <c r="E60" s="4"/>
      <c r="F60" s="4"/>
      <c r="G60" s="4">
        <f t="shared" si="9"/>
        <v>0</v>
      </c>
    </row>
    <row r="61" spans="1:7" ht="12.75">
      <c r="A61" s="10" t="s">
        <v>23</v>
      </c>
      <c r="B61" s="4">
        <v>2118777</v>
      </c>
      <c r="C61" s="4">
        <v>1299320.45</v>
      </c>
      <c r="D61" s="4">
        <f t="shared" si="10"/>
        <v>3418097.45</v>
      </c>
      <c r="E61" s="4">
        <v>5739399.25</v>
      </c>
      <c r="F61" s="4">
        <v>5739399.25</v>
      </c>
      <c r="G61" s="4">
        <f t="shared" si="9"/>
        <v>-2321301.8</v>
      </c>
    </row>
    <row r="62" spans="1:7" ht="12.75">
      <c r="A62" s="10" t="s">
        <v>24</v>
      </c>
      <c r="B62" s="4"/>
      <c r="C62" s="4"/>
      <c r="D62" s="4">
        <f t="shared" si="10"/>
        <v>0</v>
      </c>
      <c r="E62" s="4"/>
      <c r="F62" s="4"/>
      <c r="G62" s="4">
        <f t="shared" si="9"/>
        <v>0</v>
      </c>
    </row>
    <row r="63" spans="1:7" ht="12.75">
      <c r="A63" s="10" t="s">
        <v>25</v>
      </c>
      <c r="B63" s="4"/>
      <c r="C63" s="4"/>
      <c r="D63" s="4">
        <f t="shared" si="10"/>
        <v>0</v>
      </c>
      <c r="E63" s="4"/>
      <c r="F63" s="4"/>
      <c r="G63" s="4">
        <f t="shared" si="9"/>
        <v>0</v>
      </c>
    </row>
    <row r="64" spans="1:7" ht="12.75">
      <c r="A64" s="10" t="s">
        <v>26</v>
      </c>
      <c r="B64" s="4">
        <v>1000000</v>
      </c>
      <c r="C64" s="4">
        <v>1182061.15</v>
      </c>
      <c r="D64" s="4">
        <f t="shared" si="10"/>
        <v>2182061.15</v>
      </c>
      <c r="E64" s="4">
        <v>1684927.29</v>
      </c>
      <c r="F64" s="4">
        <v>1684927.29</v>
      </c>
      <c r="G64" s="4">
        <f t="shared" si="9"/>
        <v>497133.85999999987</v>
      </c>
    </row>
    <row r="65" spans="1:7" ht="12.75">
      <c r="A65" s="10" t="s">
        <v>27</v>
      </c>
      <c r="B65" s="4">
        <v>3032209</v>
      </c>
      <c r="C65" s="4">
        <v>2285225.59</v>
      </c>
      <c r="D65" s="4">
        <f t="shared" si="10"/>
        <v>5317434.59</v>
      </c>
      <c r="E65" s="4">
        <v>3141655.39</v>
      </c>
      <c r="F65" s="4">
        <v>3141655.39</v>
      </c>
      <c r="G65" s="4">
        <f t="shared" si="9"/>
        <v>2175779.1999999997</v>
      </c>
    </row>
    <row r="66" spans="1:7" ht="12.75">
      <c r="A66" s="10" t="s">
        <v>28</v>
      </c>
      <c r="B66" s="4"/>
      <c r="C66" s="4"/>
      <c r="D66" s="4">
        <f t="shared" si="10"/>
        <v>0</v>
      </c>
      <c r="E66" s="4"/>
      <c r="F66" s="4"/>
      <c r="G66" s="4">
        <f t="shared" si="9"/>
        <v>0</v>
      </c>
    </row>
    <row r="67" spans="1:7" ht="12.75">
      <c r="A67" s="8"/>
      <c r="B67" s="4"/>
      <c r="C67" s="4"/>
      <c r="D67" s="4"/>
      <c r="E67" s="4"/>
      <c r="F67" s="4"/>
      <c r="G67" s="4"/>
    </row>
    <row r="68" spans="1:7" ht="12.75">
      <c r="A68" s="7" t="s">
        <v>29</v>
      </c>
      <c r="B68" s="3">
        <f>SUM(B69:B77)</f>
        <v>13387810</v>
      </c>
      <c r="C68" s="3">
        <f>SUM(C69:C77)</f>
        <v>-3504025.21</v>
      </c>
      <c r="D68" s="3">
        <f>SUM(D69:D77)</f>
        <v>9883784.79</v>
      </c>
      <c r="E68" s="3">
        <f>SUM(E69:E77)</f>
        <v>6569504.57</v>
      </c>
      <c r="F68" s="3">
        <f>SUM(F69:F77)</f>
        <v>4307549.92</v>
      </c>
      <c r="G68" s="3">
        <f aca="true" t="shared" si="11" ref="G68:G77">D68-E68</f>
        <v>3314280.219999999</v>
      </c>
    </row>
    <row r="69" spans="1:7" ht="12.75">
      <c r="A69" s="10" t="s">
        <v>30</v>
      </c>
      <c r="B69" s="4"/>
      <c r="C69" s="4"/>
      <c r="D69" s="4">
        <f aca="true" t="shared" si="12" ref="D69:D77">B69+C69</f>
        <v>0</v>
      </c>
      <c r="E69" s="4"/>
      <c r="F69" s="4"/>
      <c r="G69" s="4">
        <f t="shared" si="11"/>
        <v>0</v>
      </c>
    </row>
    <row r="70" spans="1:7" ht="12.75">
      <c r="A70" s="10" t="s">
        <v>31</v>
      </c>
      <c r="B70" s="4"/>
      <c r="C70" s="4"/>
      <c r="D70" s="4">
        <f t="shared" si="12"/>
        <v>0</v>
      </c>
      <c r="E70" s="4"/>
      <c r="F70" s="4"/>
      <c r="G70" s="4">
        <f t="shared" si="11"/>
        <v>0</v>
      </c>
    </row>
    <row r="71" spans="1:7" ht="12.75">
      <c r="A71" s="10" t="s">
        <v>32</v>
      </c>
      <c r="B71" s="4"/>
      <c r="C71" s="4"/>
      <c r="D71" s="4">
        <f t="shared" si="12"/>
        <v>0</v>
      </c>
      <c r="E71" s="4"/>
      <c r="F71" s="4"/>
      <c r="G71" s="4">
        <f t="shared" si="11"/>
        <v>0</v>
      </c>
    </row>
    <row r="72" spans="1:7" ht="12.75">
      <c r="A72" s="10" t="s">
        <v>33</v>
      </c>
      <c r="B72" s="4"/>
      <c r="C72" s="4"/>
      <c r="D72" s="4">
        <f t="shared" si="12"/>
        <v>0</v>
      </c>
      <c r="E72" s="4"/>
      <c r="F72" s="4"/>
      <c r="G72" s="4">
        <f t="shared" si="11"/>
        <v>0</v>
      </c>
    </row>
    <row r="73" spans="1:7" ht="12.75">
      <c r="A73" s="10" t="s">
        <v>34</v>
      </c>
      <c r="B73" s="4"/>
      <c r="C73" s="4"/>
      <c r="D73" s="4">
        <f t="shared" si="12"/>
        <v>0</v>
      </c>
      <c r="E73" s="4"/>
      <c r="F73" s="4"/>
      <c r="G73" s="4">
        <f t="shared" si="11"/>
        <v>0</v>
      </c>
    </row>
    <row r="74" spans="1:7" ht="12.75">
      <c r="A74" s="10" t="s">
        <v>35</v>
      </c>
      <c r="B74" s="4">
        <v>13387810</v>
      </c>
      <c r="C74" s="4">
        <v>-3504025.21</v>
      </c>
      <c r="D74" s="4">
        <f t="shared" si="12"/>
        <v>9883784.79</v>
      </c>
      <c r="E74" s="4">
        <v>6569504.57</v>
      </c>
      <c r="F74" s="4">
        <v>4307549.92</v>
      </c>
      <c r="G74" s="4">
        <f t="shared" si="11"/>
        <v>3314280.219999999</v>
      </c>
    </row>
    <row r="75" spans="1:7" ht="12.75">
      <c r="A75" s="10" t="s">
        <v>36</v>
      </c>
      <c r="B75" s="4"/>
      <c r="C75" s="4"/>
      <c r="D75" s="4">
        <f t="shared" si="12"/>
        <v>0</v>
      </c>
      <c r="E75" s="4"/>
      <c r="F75" s="4"/>
      <c r="G75" s="4">
        <f t="shared" si="11"/>
        <v>0</v>
      </c>
    </row>
    <row r="76" spans="1:7" ht="12.75">
      <c r="A76" s="10" t="s">
        <v>37</v>
      </c>
      <c r="B76" s="4"/>
      <c r="C76" s="4"/>
      <c r="D76" s="4">
        <f t="shared" si="12"/>
        <v>0</v>
      </c>
      <c r="E76" s="4"/>
      <c r="F76" s="4"/>
      <c r="G76" s="4">
        <f t="shared" si="11"/>
        <v>0</v>
      </c>
    </row>
    <row r="77" spans="1:7" ht="12.75">
      <c r="A77" s="13" t="s">
        <v>38</v>
      </c>
      <c r="B77" s="14"/>
      <c r="C77" s="14"/>
      <c r="D77" s="14">
        <f t="shared" si="12"/>
        <v>0</v>
      </c>
      <c r="E77" s="14"/>
      <c r="F77" s="14"/>
      <c r="G77" s="14">
        <f t="shared" si="11"/>
        <v>0</v>
      </c>
    </row>
    <row r="78" spans="1:7" ht="12.75">
      <c r="A78" s="8"/>
      <c r="B78" s="4"/>
      <c r="C78" s="4"/>
      <c r="D78" s="4"/>
      <c r="E78" s="4"/>
      <c r="F78" s="4"/>
      <c r="G78" s="4"/>
    </row>
    <row r="79" spans="1:7" ht="12.75">
      <c r="A79" s="7" t="s">
        <v>39</v>
      </c>
      <c r="B79" s="3">
        <f>SUM(B80:B83)</f>
        <v>518321</v>
      </c>
      <c r="C79" s="3">
        <f>SUM(C80:C83)</f>
        <v>1635174.59</v>
      </c>
      <c r="D79" s="3">
        <f>SUM(D80:D83)</f>
        <v>2153495.59</v>
      </c>
      <c r="E79" s="3">
        <f>SUM(E80:E83)</f>
        <v>1572207.19</v>
      </c>
      <c r="F79" s="3">
        <f>SUM(F80:F83)</f>
        <v>1572207.19</v>
      </c>
      <c r="G79" s="3">
        <f>D79-E79</f>
        <v>581288.3999999999</v>
      </c>
    </row>
    <row r="80" spans="1:7" ht="12.75">
      <c r="A80" s="10" t="s">
        <v>40</v>
      </c>
      <c r="B80" s="4">
        <v>518321</v>
      </c>
      <c r="C80" s="4">
        <v>1635174.59</v>
      </c>
      <c r="D80" s="4">
        <f>B80+C80</f>
        <v>2153495.59</v>
      </c>
      <c r="E80" s="4">
        <v>1572207.19</v>
      </c>
      <c r="F80" s="4">
        <v>1572207.19</v>
      </c>
      <c r="G80" s="4">
        <f>D80-E80</f>
        <v>581288.3999999999</v>
      </c>
    </row>
    <row r="81" spans="1:7" ht="25.5">
      <c r="A81" s="12" t="s">
        <v>41</v>
      </c>
      <c r="B81" s="4"/>
      <c r="C81" s="4"/>
      <c r="D81" s="4">
        <f>B81+C81</f>
        <v>0</v>
      </c>
      <c r="E81" s="4"/>
      <c r="F81" s="4"/>
      <c r="G81" s="4">
        <f>D81-E81</f>
        <v>0</v>
      </c>
    </row>
    <row r="82" spans="1:7" ht="12.75">
      <c r="A82" s="10" t="s">
        <v>42</v>
      </c>
      <c r="B82" s="4"/>
      <c r="C82" s="4"/>
      <c r="D82" s="4">
        <f>B82+C82</f>
        <v>0</v>
      </c>
      <c r="E82" s="4"/>
      <c r="F82" s="4"/>
      <c r="G82" s="4">
        <f>D82-E82</f>
        <v>0</v>
      </c>
    </row>
    <row r="83" spans="1:7" ht="12.75">
      <c r="A83" s="10" t="s">
        <v>43</v>
      </c>
      <c r="B83" s="4">
        <v>0</v>
      </c>
      <c r="C83" s="4">
        <v>0</v>
      </c>
      <c r="D83" s="4">
        <f>B83+C83</f>
        <v>0</v>
      </c>
      <c r="E83" s="4">
        <v>0</v>
      </c>
      <c r="F83" s="4">
        <v>0</v>
      </c>
      <c r="G83" s="4">
        <f>D83-E83</f>
        <v>0</v>
      </c>
    </row>
    <row r="84" spans="1:7" ht="12.75">
      <c r="A84" s="8"/>
      <c r="B84" s="4"/>
      <c r="C84" s="4"/>
      <c r="D84" s="4"/>
      <c r="E84" s="4"/>
      <c r="F84" s="4"/>
      <c r="G84" s="4"/>
    </row>
    <row r="85" spans="1:7" ht="12.75">
      <c r="A85" s="7" t="s">
        <v>45</v>
      </c>
      <c r="B85" s="3">
        <f aca="true" t="shared" si="13" ref="B85:G85">B11+B48</f>
        <v>90991400.75</v>
      </c>
      <c r="C85" s="3">
        <f t="shared" si="13"/>
        <v>7726953.569999999</v>
      </c>
      <c r="D85" s="3">
        <f t="shared" si="13"/>
        <v>98718354.32000001</v>
      </c>
      <c r="E85" s="3">
        <f t="shared" si="13"/>
        <v>83855696.98</v>
      </c>
      <c r="F85" s="3">
        <f t="shared" si="13"/>
        <v>81593742</v>
      </c>
      <c r="G85" s="3">
        <f t="shared" si="13"/>
        <v>14862657.34</v>
      </c>
    </row>
    <row r="86" spans="1:7" ht="13.5" thickBot="1">
      <c r="A86" s="9"/>
      <c r="B86" s="5"/>
      <c r="C86" s="5"/>
      <c r="D86" s="5"/>
      <c r="E86" s="5"/>
      <c r="F86" s="5"/>
      <c r="G86" s="5"/>
    </row>
    <row r="88" spans="1:7" ht="12.75">
      <c r="A88" s="50" t="s">
        <v>47</v>
      </c>
      <c r="B88" s="50"/>
      <c r="C88" s="50"/>
      <c r="D88" s="50"/>
      <c r="E88" s="50"/>
      <c r="F88" s="50"/>
      <c r="G88" s="50"/>
    </row>
    <row r="89" spans="1:7" ht="19.5" customHeight="1">
      <c r="A89" s="50"/>
      <c r="B89" s="50"/>
      <c r="C89" s="50"/>
      <c r="D89" s="50"/>
      <c r="E89" s="50"/>
      <c r="F89" s="50"/>
      <c r="G89" s="50"/>
    </row>
    <row r="90" spans="1:7" ht="15.75">
      <c r="A90" s="15"/>
      <c r="B90" s="15"/>
      <c r="C90" s="15"/>
      <c r="D90" s="16"/>
      <c r="E90" s="16"/>
      <c r="F90" s="17"/>
      <c r="G90" s="17"/>
    </row>
    <row r="91" spans="1:7" ht="12.75">
      <c r="A91" s="51" t="s">
        <v>48</v>
      </c>
      <c r="B91" s="51"/>
      <c r="C91" s="51"/>
      <c r="D91" s="51"/>
      <c r="E91" s="51"/>
      <c r="F91" s="51"/>
      <c r="G91" s="51"/>
    </row>
    <row r="92" spans="1:7" ht="48.75" customHeight="1">
      <c r="A92" s="51"/>
      <c r="B92" s="51"/>
      <c r="C92" s="51"/>
      <c r="D92" s="51"/>
      <c r="E92" s="51"/>
      <c r="F92" s="51"/>
      <c r="G92" s="51"/>
    </row>
    <row r="93" spans="1:7" ht="12.75">
      <c r="A93" s="22"/>
      <c r="B93" s="22"/>
      <c r="C93" s="22"/>
      <c r="D93" s="22"/>
      <c r="E93" s="22"/>
      <c r="F93" s="22"/>
      <c r="G93" s="22"/>
    </row>
    <row r="94" spans="1:7" ht="12.75">
      <c r="A94" s="22"/>
      <c r="B94" s="22"/>
      <c r="C94" s="22"/>
      <c r="D94" s="22"/>
      <c r="E94" s="22"/>
      <c r="F94" s="22"/>
      <c r="G94" s="22"/>
    </row>
    <row r="95" spans="1:7" ht="15.75">
      <c r="A95" s="15"/>
      <c r="B95" s="15"/>
      <c r="C95" s="16"/>
      <c r="D95" s="16"/>
      <c r="E95" s="15"/>
      <c r="F95" s="17"/>
      <c r="G95" s="17"/>
    </row>
    <row r="96" spans="1:7" ht="15.75" customHeight="1">
      <c r="A96" s="52" t="s">
        <v>52</v>
      </c>
      <c r="B96" s="52"/>
      <c r="C96" s="52"/>
      <c r="D96" s="48" t="s">
        <v>51</v>
      </c>
      <c r="E96" s="48"/>
      <c r="F96" s="48"/>
      <c r="G96" s="48"/>
    </row>
    <row r="97" spans="1:7" ht="15.75" customHeight="1">
      <c r="A97" s="53" t="s">
        <v>54</v>
      </c>
      <c r="B97" s="53"/>
      <c r="C97" s="53"/>
      <c r="D97" s="49" t="s">
        <v>53</v>
      </c>
      <c r="E97" s="49"/>
      <c r="F97" s="49"/>
      <c r="G97" s="49"/>
    </row>
    <row r="98" spans="1:7" ht="12.75">
      <c r="A98" s="18"/>
      <c r="B98" s="18"/>
      <c r="C98" s="18"/>
      <c r="D98" s="18"/>
      <c r="E98" s="18"/>
      <c r="F98" s="18"/>
      <c r="G98" s="18"/>
    </row>
    <row r="99" spans="1:7" ht="12.75">
      <c r="A99" s="18"/>
      <c r="B99" s="18"/>
      <c r="C99" s="18"/>
      <c r="D99" s="18"/>
      <c r="E99" s="18"/>
      <c r="F99" s="18"/>
      <c r="G99" s="18"/>
    </row>
    <row r="100" spans="1:7" ht="12.75">
      <c r="A100" s="18"/>
      <c r="B100" s="18"/>
      <c r="C100" s="18"/>
      <c r="D100" s="18"/>
      <c r="E100" s="18"/>
      <c r="F100" s="18"/>
      <c r="G100" s="18"/>
    </row>
    <row r="101" spans="1:7" ht="12.75">
      <c r="A101" s="18"/>
      <c r="B101" s="18"/>
      <c r="C101" s="18"/>
      <c r="D101" s="18"/>
      <c r="E101" s="18"/>
      <c r="F101" s="18"/>
      <c r="G101" s="18"/>
    </row>
    <row r="102" spans="1:7" ht="15.75">
      <c r="A102" s="18"/>
      <c r="B102" s="48" t="s">
        <v>50</v>
      </c>
      <c r="C102" s="48"/>
      <c r="D102" s="48"/>
      <c r="E102" s="48"/>
      <c r="F102" s="18"/>
      <c r="G102" s="18"/>
    </row>
    <row r="103" spans="1:7" ht="15.75">
      <c r="A103" s="18"/>
      <c r="B103" s="49" t="s">
        <v>49</v>
      </c>
      <c r="C103" s="49"/>
      <c r="D103" s="49"/>
      <c r="E103" s="49"/>
      <c r="F103" s="18"/>
      <c r="G103" s="18"/>
    </row>
  </sheetData>
  <sheetProtection/>
  <mergeCells count="16">
    <mergeCell ref="A7:A9"/>
    <mergeCell ref="G7:G9"/>
    <mergeCell ref="A2:G2"/>
    <mergeCell ref="A3:G3"/>
    <mergeCell ref="A4:G4"/>
    <mergeCell ref="A5:G5"/>
    <mergeCell ref="A6:G6"/>
    <mergeCell ref="B7:F8"/>
    <mergeCell ref="B102:E102"/>
    <mergeCell ref="B103:E103"/>
    <mergeCell ref="A88:G89"/>
    <mergeCell ref="A91:G92"/>
    <mergeCell ref="A96:C96"/>
    <mergeCell ref="D96:G96"/>
    <mergeCell ref="A97:C97"/>
    <mergeCell ref="D97:G9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7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tabSelected="1" view="pageBreakPreview" zoomScaleSheetLayoutView="100" zoomScalePageLayoutView="0" workbookViewId="0" topLeftCell="A1">
      <pane ySplit="9" topLeftCell="A94" activePane="bottomLeft" state="frozen"/>
      <selection pane="topLeft" activeCell="A1" sqref="A1"/>
      <selection pane="bottomLeft" activeCell="D97" sqref="D97:G97"/>
    </sheetView>
  </sheetViews>
  <sheetFormatPr defaultColWidth="11.00390625" defaultRowHeight="15"/>
  <cols>
    <col min="1" max="1" width="52.8515625" style="2" customWidth="1"/>
    <col min="2" max="2" width="12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3.5" thickBot="1"/>
    <row r="2" spans="1:7" ht="12.75">
      <c r="A2" s="30" t="s">
        <v>46</v>
      </c>
      <c r="B2" s="36"/>
      <c r="C2" s="36"/>
      <c r="D2" s="36"/>
      <c r="E2" s="36"/>
      <c r="F2" s="36"/>
      <c r="G2" s="37"/>
    </row>
    <row r="3" spans="1:7" ht="12.75">
      <c r="A3" s="31" t="s">
        <v>0</v>
      </c>
      <c r="B3" s="55"/>
      <c r="C3" s="55"/>
      <c r="D3" s="55"/>
      <c r="E3" s="55"/>
      <c r="F3" s="55"/>
      <c r="G3" s="39"/>
    </row>
    <row r="4" spans="1:7" ht="12.75">
      <c r="A4" s="31" t="s">
        <v>1</v>
      </c>
      <c r="B4" s="55"/>
      <c r="C4" s="55"/>
      <c r="D4" s="55"/>
      <c r="E4" s="55"/>
      <c r="F4" s="55"/>
      <c r="G4" s="39"/>
    </row>
    <row r="5" spans="1:7" ht="12.75">
      <c r="A5" s="31" t="s">
        <v>57</v>
      </c>
      <c r="B5" s="55"/>
      <c r="C5" s="55"/>
      <c r="D5" s="55"/>
      <c r="E5" s="55"/>
      <c r="F5" s="55"/>
      <c r="G5" s="39"/>
    </row>
    <row r="6" spans="1:7" ht="13.5" thickBot="1">
      <c r="A6" s="32" t="s">
        <v>2</v>
      </c>
      <c r="B6" s="40"/>
      <c r="C6" s="40"/>
      <c r="D6" s="40"/>
      <c r="E6" s="40"/>
      <c r="F6" s="40"/>
      <c r="G6" s="41"/>
    </row>
    <row r="7" spans="1:7" ht="15.75" customHeight="1">
      <c r="A7" s="30" t="s">
        <v>3</v>
      </c>
      <c r="B7" s="42" t="s">
        <v>4</v>
      </c>
      <c r="C7" s="43"/>
      <c r="D7" s="43"/>
      <c r="E7" s="43"/>
      <c r="F7" s="44"/>
      <c r="G7" s="33" t="s">
        <v>5</v>
      </c>
    </row>
    <row r="8" spans="1:7" ht="15.75" customHeight="1" thickBot="1">
      <c r="A8" s="31"/>
      <c r="B8" s="45"/>
      <c r="C8" s="46"/>
      <c r="D8" s="46"/>
      <c r="E8" s="46"/>
      <c r="F8" s="47"/>
      <c r="G8" s="34"/>
    </row>
    <row r="9" spans="1:7" ht="26.25" thickBot="1">
      <c r="A9" s="32"/>
      <c r="B9" s="11" t="s">
        <v>6</v>
      </c>
      <c r="C9" s="23" t="s">
        <v>7</v>
      </c>
      <c r="D9" s="23" t="s">
        <v>8</v>
      </c>
      <c r="E9" s="23" t="s">
        <v>9</v>
      </c>
      <c r="F9" s="23" t="s">
        <v>10</v>
      </c>
      <c r="G9" s="35"/>
    </row>
    <row r="10" spans="1:7" ht="12.75">
      <c r="A10" s="6"/>
      <c r="B10" s="25"/>
      <c r="C10" s="25"/>
      <c r="D10" s="25"/>
      <c r="E10" s="25"/>
      <c r="F10" s="25"/>
      <c r="G10" s="25"/>
    </row>
    <row r="11" spans="1:7" ht="12.75">
      <c r="A11" s="7" t="s">
        <v>11</v>
      </c>
      <c r="B11" s="26">
        <f aca="true" t="shared" si="0" ref="B11:G11">B12+B22+B31+B42</f>
        <v>53005375.75</v>
      </c>
      <c r="C11" s="26">
        <f t="shared" si="0"/>
        <v>4078663.3500000006</v>
      </c>
      <c r="D11" s="26">
        <f t="shared" si="0"/>
        <v>57084039.1</v>
      </c>
      <c r="E11" s="26">
        <f t="shared" si="0"/>
        <v>52105702.46</v>
      </c>
      <c r="F11" s="26">
        <f t="shared" si="0"/>
        <v>52105702.13</v>
      </c>
      <c r="G11" s="26">
        <f t="shared" si="0"/>
        <v>4978336.6400000015</v>
      </c>
    </row>
    <row r="12" spans="1:7" ht="12.75">
      <c r="A12" s="7" t="s">
        <v>12</v>
      </c>
      <c r="B12" s="26">
        <f>SUM(B13:B20)</f>
        <v>25451271.75</v>
      </c>
      <c r="C12" s="26">
        <f>SUM(C13:C20)</f>
        <v>4824541.370000001</v>
      </c>
      <c r="D12" s="26">
        <f>SUM(D13:D20)</f>
        <v>30275813.12</v>
      </c>
      <c r="E12" s="26">
        <f>SUM(E13:E20)</f>
        <v>26645091.18</v>
      </c>
      <c r="F12" s="26">
        <f>SUM(F13:F20)</f>
        <v>26645090.85</v>
      </c>
      <c r="G12" s="26">
        <f aca="true" t="shared" si="1" ref="G12:G20">D12-E12</f>
        <v>3630721.9400000013</v>
      </c>
    </row>
    <row r="13" spans="1:7" ht="12.75">
      <c r="A13" s="10" t="s">
        <v>13</v>
      </c>
      <c r="B13" s="27"/>
      <c r="C13" s="27"/>
      <c r="D13" s="27">
        <f aca="true" t="shared" si="2" ref="D13:D20">B13+C13</f>
        <v>0</v>
      </c>
      <c r="E13" s="27"/>
      <c r="F13" s="27"/>
      <c r="G13" s="27">
        <f t="shared" si="1"/>
        <v>0</v>
      </c>
    </row>
    <row r="14" spans="1:7" ht="12.75">
      <c r="A14" s="10" t="s">
        <v>14</v>
      </c>
      <c r="B14" s="27">
        <v>316948</v>
      </c>
      <c r="C14" s="27">
        <v>48780.92</v>
      </c>
      <c r="D14" s="27">
        <f t="shared" si="2"/>
        <v>365728.92</v>
      </c>
      <c r="E14" s="27">
        <v>366492.22</v>
      </c>
      <c r="F14" s="27">
        <v>366492.22</v>
      </c>
      <c r="G14" s="27">
        <f t="shared" si="1"/>
        <v>-763.2999999999884</v>
      </c>
    </row>
    <row r="15" spans="1:7" ht="12.75">
      <c r="A15" s="10" t="s">
        <v>15</v>
      </c>
      <c r="B15" s="27">
        <v>22539609.97</v>
      </c>
      <c r="C15" s="27">
        <v>4396168.9</v>
      </c>
      <c r="D15" s="27">
        <f t="shared" si="2"/>
        <v>26935778.869999997</v>
      </c>
      <c r="E15" s="27">
        <v>23381045.52</v>
      </c>
      <c r="F15" s="27">
        <v>23381045.19</v>
      </c>
      <c r="G15" s="27">
        <f t="shared" si="1"/>
        <v>3554733.3499999978</v>
      </c>
    </row>
    <row r="16" spans="1:7" ht="12.75">
      <c r="A16" s="10" t="s">
        <v>16</v>
      </c>
      <c r="B16" s="27"/>
      <c r="C16" s="27"/>
      <c r="D16" s="27">
        <f t="shared" si="2"/>
        <v>0</v>
      </c>
      <c r="E16" s="27"/>
      <c r="F16" s="27"/>
      <c r="G16" s="27">
        <f t="shared" si="1"/>
        <v>0</v>
      </c>
    </row>
    <row r="17" spans="1:7" ht="12.75">
      <c r="A17" s="10" t="s">
        <v>17</v>
      </c>
      <c r="B17" s="27">
        <v>2059197</v>
      </c>
      <c r="C17" s="27">
        <v>382506.23</v>
      </c>
      <c r="D17" s="27">
        <f t="shared" si="2"/>
        <v>2441703.23</v>
      </c>
      <c r="E17" s="27">
        <v>2422304.53</v>
      </c>
      <c r="F17" s="27">
        <v>2422304.53</v>
      </c>
      <c r="G17" s="27">
        <f t="shared" si="1"/>
        <v>19398.700000000186</v>
      </c>
    </row>
    <row r="18" spans="1:7" ht="12.75">
      <c r="A18" s="10" t="s">
        <v>18</v>
      </c>
      <c r="B18" s="27"/>
      <c r="C18" s="27"/>
      <c r="D18" s="27">
        <f t="shared" si="2"/>
        <v>0</v>
      </c>
      <c r="E18" s="27"/>
      <c r="F18" s="27"/>
      <c r="G18" s="27">
        <f t="shared" si="1"/>
        <v>0</v>
      </c>
    </row>
    <row r="19" spans="1:7" ht="12.75">
      <c r="A19" s="10" t="s">
        <v>19</v>
      </c>
      <c r="B19" s="27"/>
      <c r="C19" s="27"/>
      <c r="D19" s="27">
        <f t="shared" si="2"/>
        <v>0</v>
      </c>
      <c r="E19" s="27"/>
      <c r="F19" s="27"/>
      <c r="G19" s="27">
        <f t="shared" si="1"/>
        <v>0</v>
      </c>
    </row>
    <row r="20" spans="1:7" ht="12.75">
      <c r="A20" s="10" t="s">
        <v>20</v>
      </c>
      <c r="B20" s="27">
        <v>535516.78</v>
      </c>
      <c r="C20" s="27">
        <v>-2914.68</v>
      </c>
      <c r="D20" s="27">
        <f t="shared" si="2"/>
        <v>532602.1</v>
      </c>
      <c r="E20" s="27">
        <v>475248.91</v>
      </c>
      <c r="F20" s="27">
        <v>475248.91</v>
      </c>
      <c r="G20" s="27">
        <f t="shared" si="1"/>
        <v>57353.19</v>
      </c>
    </row>
    <row r="21" spans="1:7" ht="12.75">
      <c r="A21" s="8"/>
      <c r="B21" s="27"/>
      <c r="C21" s="27"/>
      <c r="D21" s="27"/>
      <c r="E21" s="27"/>
      <c r="F21" s="27"/>
      <c r="G21" s="27"/>
    </row>
    <row r="22" spans="1:7" ht="12.75">
      <c r="A22" s="7" t="s">
        <v>21</v>
      </c>
      <c r="B22" s="26">
        <f>SUM(B23:B29)</f>
        <v>8499967</v>
      </c>
      <c r="C22" s="26">
        <f>SUM(C23:C29)</f>
        <v>1656240.6</v>
      </c>
      <c r="D22" s="26">
        <f>SUM(D23:D29)</f>
        <v>10156207.600000001</v>
      </c>
      <c r="E22" s="26">
        <f>SUM(E23:E29)</f>
        <v>10664927.620000001</v>
      </c>
      <c r="F22" s="26">
        <f>SUM(F23:F29)</f>
        <v>10664927.620000001</v>
      </c>
      <c r="G22" s="26">
        <f aca="true" t="shared" si="3" ref="G22:G29">D22-E22</f>
        <v>-508720.01999999955</v>
      </c>
    </row>
    <row r="23" spans="1:7" ht="12.75">
      <c r="A23" s="10" t="s">
        <v>22</v>
      </c>
      <c r="B23" s="27"/>
      <c r="C23" s="27"/>
      <c r="D23" s="27">
        <f aca="true" t="shared" si="4" ref="D23:D29">B23+C23</f>
        <v>0</v>
      </c>
      <c r="E23" s="27"/>
      <c r="F23" s="27"/>
      <c r="G23" s="27">
        <f t="shared" si="3"/>
        <v>0</v>
      </c>
    </row>
    <row r="24" spans="1:7" ht="12.75">
      <c r="A24" s="10" t="s">
        <v>23</v>
      </c>
      <c r="B24" s="27">
        <v>3669930</v>
      </c>
      <c r="C24" s="27">
        <v>1170767.09</v>
      </c>
      <c r="D24" s="27">
        <f t="shared" si="4"/>
        <v>4840697.09</v>
      </c>
      <c r="E24" s="27">
        <v>4974632.18</v>
      </c>
      <c r="F24" s="27">
        <v>4974632.18</v>
      </c>
      <c r="G24" s="27">
        <f t="shared" si="3"/>
        <v>-133935.08999999985</v>
      </c>
    </row>
    <row r="25" spans="1:7" ht="12.75">
      <c r="A25" s="10" t="s">
        <v>24</v>
      </c>
      <c r="B25" s="27"/>
      <c r="C25" s="27"/>
      <c r="D25" s="27">
        <f t="shared" si="4"/>
        <v>0</v>
      </c>
      <c r="E25" s="27"/>
      <c r="F25" s="27"/>
      <c r="G25" s="27">
        <f t="shared" si="3"/>
        <v>0</v>
      </c>
    </row>
    <row r="26" spans="1:7" ht="12.75">
      <c r="A26" s="10" t="s">
        <v>25</v>
      </c>
      <c r="B26" s="27">
        <v>146614</v>
      </c>
      <c r="C26" s="27">
        <v>23712.58</v>
      </c>
      <c r="D26" s="27">
        <f t="shared" si="4"/>
        <v>170326.58000000002</v>
      </c>
      <c r="E26" s="27">
        <v>199385.58</v>
      </c>
      <c r="F26" s="27">
        <v>199385.58</v>
      </c>
      <c r="G26" s="27">
        <f t="shared" si="3"/>
        <v>-29058.99999999997</v>
      </c>
    </row>
    <row r="27" spans="1:7" ht="12.75">
      <c r="A27" s="10" t="s">
        <v>26</v>
      </c>
      <c r="B27" s="27">
        <v>2319318</v>
      </c>
      <c r="C27" s="27">
        <v>-194093.11</v>
      </c>
      <c r="D27" s="27">
        <f t="shared" si="4"/>
        <v>2125224.89</v>
      </c>
      <c r="E27" s="27">
        <v>2140990.99</v>
      </c>
      <c r="F27" s="27">
        <v>2140990.99</v>
      </c>
      <c r="G27" s="27">
        <f t="shared" si="3"/>
        <v>-15766.100000000093</v>
      </c>
    </row>
    <row r="28" spans="1:7" ht="12.75">
      <c r="A28" s="10" t="s">
        <v>27</v>
      </c>
      <c r="B28" s="27">
        <v>2364105</v>
      </c>
      <c r="C28" s="27">
        <v>655854.04</v>
      </c>
      <c r="D28" s="27">
        <f t="shared" si="4"/>
        <v>3019959.04</v>
      </c>
      <c r="E28" s="27">
        <v>3349918.87</v>
      </c>
      <c r="F28" s="27">
        <v>3349918.87</v>
      </c>
      <c r="G28" s="27">
        <f t="shared" si="3"/>
        <v>-329959.8300000001</v>
      </c>
    </row>
    <row r="29" spans="1:7" ht="12.75">
      <c r="A29" s="10" t="s">
        <v>28</v>
      </c>
      <c r="B29" s="27"/>
      <c r="C29" s="27"/>
      <c r="D29" s="27">
        <f t="shared" si="4"/>
        <v>0</v>
      </c>
      <c r="E29" s="27"/>
      <c r="F29" s="27"/>
      <c r="G29" s="27">
        <f t="shared" si="3"/>
        <v>0</v>
      </c>
    </row>
    <row r="30" spans="1:7" ht="12.75">
      <c r="A30" s="8"/>
      <c r="B30" s="27"/>
      <c r="C30" s="27"/>
      <c r="D30" s="27"/>
      <c r="E30" s="27"/>
      <c r="F30" s="27"/>
      <c r="G30" s="27"/>
    </row>
    <row r="31" spans="1:7" ht="12.75">
      <c r="A31" s="7" t="s">
        <v>29</v>
      </c>
      <c r="B31" s="26">
        <f>SUM(B32:B40)</f>
        <v>19054137</v>
      </c>
      <c r="C31" s="26">
        <f>SUM(C32:C40)</f>
        <v>-2427549.69</v>
      </c>
      <c r="D31" s="26">
        <f>SUM(D32:D40)</f>
        <v>16626587.31</v>
      </c>
      <c r="E31" s="26">
        <f>SUM(E32:E40)</f>
        <v>14780026.48</v>
      </c>
      <c r="F31" s="26">
        <f>SUM(F32:F40)</f>
        <v>14780026.48</v>
      </c>
      <c r="G31" s="26">
        <f aca="true" t="shared" si="5" ref="G31:G40">D31-E31</f>
        <v>1846560.83</v>
      </c>
    </row>
    <row r="32" spans="1:7" ht="12.75">
      <c r="A32" s="10" t="s">
        <v>30</v>
      </c>
      <c r="B32" s="27"/>
      <c r="C32" s="27"/>
      <c r="D32" s="27">
        <f aca="true" t="shared" si="6" ref="D32:D40">B32+C32</f>
        <v>0</v>
      </c>
      <c r="E32" s="27"/>
      <c r="F32" s="27"/>
      <c r="G32" s="27">
        <f t="shared" si="5"/>
        <v>0</v>
      </c>
    </row>
    <row r="33" spans="1:7" ht="12.75">
      <c r="A33" s="10" t="s">
        <v>31</v>
      </c>
      <c r="B33" s="27"/>
      <c r="C33" s="27"/>
      <c r="D33" s="27">
        <f t="shared" si="6"/>
        <v>0</v>
      </c>
      <c r="E33" s="27"/>
      <c r="F33" s="27"/>
      <c r="G33" s="27">
        <f t="shared" si="5"/>
        <v>0</v>
      </c>
    </row>
    <row r="34" spans="1:7" ht="12.75">
      <c r="A34" s="10" t="s">
        <v>32</v>
      </c>
      <c r="B34" s="27"/>
      <c r="C34" s="27"/>
      <c r="D34" s="27">
        <f t="shared" si="6"/>
        <v>0</v>
      </c>
      <c r="E34" s="27"/>
      <c r="F34" s="27"/>
      <c r="G34" s="27">
        <f t="shared" si="5"/>
        <v>0</v>
      </c>
    </row>
    <row r="35" spans="1:7" ht="12.75">
      <c r="A35" s="10" t="s">
        <v>33</v>
      </c>
      <c r="B35" s="27"/>
      <c r="C35" s="27"/>
      <c r="D35" s="27">
        <f t="shared" si="6"/>
        <v>0</v>
      </c>
      <c r="E35" s="27"/>
      <c r="F35" s="27"/>
      <c r="G35" s="27">
        <f t="shared" si="5"/>
        <v>0</v>
      </c>
    </row>
    <row r="36" spans="1:7" ht="12.75">
      <c r="A36" s="10" t="s">
        <v>34</v>
      </c>
      <c r="B36" s="27"/>
      <c r="C36" s="27"/>
      <c r="D36" s="27">
        <f t="shared" si="6"/>
        <v>0</v>
      </c>
      <c r="E36" s="27"/>
      <c r="F36" s="27"/>
      <c r="G36" s="27">
        <f t="shared" si="5"/>
        <v>0</v>
      </c>
    </row>
    <row r="37" spans="1:7" ht="12.75">
      <c r="A37" s="10" t="s">
        <v>35</v>
      </c>
      <c r="B37" s="27">
        <v>19054137</v>
      </c>
      <c r="C37" s="27">
        <v>-2427549.69</v>
      </c>
      <c r="D37" s="27">
        <f t="shared" si="6"/>
        <v>16626587.31</v>
      </c>
      <c r="E37" s="27">
        <v>14780026.48</v>
      </c>
      <c r="F37" s="27">
        <v>14780026.48</v>
      </c>
      <c r="G37" s="27">
        <f t="shared" si="5"/>
        <v>1846560.83</v>
      </c>
    </row>
    <row r="38" spans="1:7" ht="12.75">
      <c r="A38" s="10" t="s">
        <v>36</v>
      </c>
      <c r="B38" s="27"/>
      <c r="C38" s="27"/>
      <c r="D38" s="27">
        <f t="shared" si="6"/>
        <v>0</v>
      </c>
      <c r="E38" s="27"/>
      <c r="F38" s="27"/>
      <c r="G38" s="27">
        <f t="shared" si="5"/>
        <v>0</v>
      </c>
    </row>
    <row r="39" spans="1:7" ht="12.75">
      <c r="A39" s="10" t="s">
        <v>37</v>
      </c>
      <c r="B39" s="27"/>
      <c r="C39" s="27"/>
      <c r="D39" s="27">
        <f t="shared" si="6"/>
        <v>0</v>
      </c>
      <c r="E39" s="27"/>
      <c r="F39" s="27"/>
      <c r="G39" s="27">
        <f t="shared" si="5"/>
        <v>0</v>
      </c>
    </row>
    <row r="40" spans="1:7" ht="12.75">
      <c r="A40" s="10" t="s">
        <v>38</v>
      </c>
      <c r="B40" s="27"/>
      <c r="C40" s="27"/>
      <c r="D40" s="27">
        <f t="shared" si="6"/>
        <v>0</v>
      </c>
      <c r="E40" s="27"/>
      <c r="F40" s="27"/>
      <c r="G40" s="27">
        <f t="shared" si="5"/>
        <v>0</v>
      </c>
    </row>
    <row r="41" spans="1:7" ht="12.75">
      <c r="A41" s="8"/>
      <c r="B41" s="27"/>
      <c r="C41" s="27"/>
      <c r="D41" s="27"/>
      <c r="E41" s="27"/>
      <c r="F41" s="27"/>
      <c r="G41" s="27"/>
    </row>
    <row r="42" spans="1:7" ht="12.75">
      <c r="A42" s="7" t="s">
        <v>39</v>
      </c>
      <c r="B42" s="26">
        <f>SUM(B43:B46)</f>
        <v>0</v>
      </c>
      <c r="C42" s="26">
        <f>SUM(C43:C46)</f>
        <v>25431.07</v>
      </c>
      <c r="D42" s="26">
        <f>SUM(D43:D46)</f>
        <v>25431.07</v>
      </c>
      <c r="E42" s="26">
        <f>SUM(E43:E46)</f>
        <v>15657.18</v>
      </c>
      <c r="F42" s="26">
        <f>SUM(F43:F46)</f>
        <v>15657.18</v>
      </c>
      <c r="G42" s="26">
        <f>D42-E42</f>
        <v>9773.89</v>
      </c>
    </row>
    <row r="43" spans="1:7" ht="12.75">
      <c r="A43" s="10" t="s">
        <v>40</v>
      </c>
      <c r="B43" s="27">
        <v>0</v>
      </c>
      <c r="C43" s="27">
        <v>25431.07</v>
      </c>
      <c r="D43" s="27">
        <f>B43+C43</f>
        <v>25431.07</v>
      </c>
      <c r="E43" s="27">
        <v>15657.18</v>
      </c>
      <c r="F43" s="27">
        <v>15657.18</v>
      </c>
      <c r="G43" s="27">
        <f>D43-E43</f>
        <v>9773.89</v>
      </c>
    </row>
    <row r="44" spans="1:7" ht="25.5">
      <c r="A44" s="12" t="s">
        <v>41</v>
      </c>
      <c r="B44" s="27"/>
      <c r="C44" s="27"/>
      <c r="D44" s="27">
        <f>B44+C44</f>
        <v>0</v>
      </c>
      <c r="E44" s="27"/>
      <c r="F44" s="27"/>
      <c r="G44" s="27">
        <f>D44-E44</f>
        <v>0</v>
      </c>
    </row>
    <row r="45" spans="1:7" ht="12.75">
      <c r="A45" s="10" t="s">
        <v>42</v>
      </c>
      <c r="B45" s="27"/>
      <c r="C45" s="27"/>
      <c r="D45" s="27">
        <f>B45+C45</f>
        <v>0</v>
      </c>
      <c r="E45" s="27"/>
      <c r="F45" s="27"/>
      <c r="G45" s="27">
        <f>D45-E45</f>
        <v>0</v>
      </c>
    </row>
    <row r="46" spans="1:7" ht="12.75">
      <c r="A46" s="10" t="s">
        <v>43</v>
      </c>
      <c r="B46" s="27">
        <v>0</v>
      </c>
      <c r="C46" s="27">
        <v>0</v>
      </c>
      <c r="D46" s="27">
        <f>B46+C46</f>
        <v>0</v>
      </c>
      <c r="E46" s="27">
        <v>0</v>
      </c>
      <c r="F46" s="27">
        <v>0</v>
      </c>
      <c r="G46" s="27">
        <f>D46-E46</f>
        <v>0</v>
      </c>
    </row>
    <row r="47" spans="1:7" ht="12.75">
      <c r="A47" s="8"/>
      <c r="B47" s="27"/>
      <c r="C47" s="27"/>
      <c r="D47" s="27"/>
      <c r="E47" s="27"/>
      <c r="F47" s="27"/>
      <c r="G47" s="27"/>
    </row>
    <row r="48" spans="1:7" ht="12.75">
      <c r="A48" s="7" t="s">
        <v>44</v>
      </c>
      <c r="B48" s="26">
        <f>B49+B59+B68+B79</f>
        <v>37961194</v>
      </c>
      <c r="C48" s="26">
        <f>C49+C59+C68+C79</f>
        <v>6215035.17</v>
      </c>
      <c r="D48" s="26">
        <f>D49+D59+D68+D79</f>
        <v>44176229.17</v>
      </c>
      <c r="E48" s="26">
        <f>E49+E59+E68+E79</f>
        <v>41492736.349999994</v>
      </c>
      <c r="F48" s="26">
        <f>F49+F59+F68+F79</f>
        <v>41492735.92999999</v>
      </c>
      <c r="G48" s="26">
        <f aca="true" t="shared" si="7" ref="G48:G57">D48-E48</f>
        <v>2683492.8200000077</v>
      </c>
    </row>
    <row r="49" spans="1:7" ht="12.75">
      <c r="A49" s="7" t="s">
        <v>12</v>
      </c>
      <c r="B49" s="26">
        <f>SUM(B50:B57)</f>
        <v>17904077</v>
      </c>
      <c r="C49" s="26">
        <f>SUM(C50:C57)</f>
        <v>3604534.4999999995</v>
      </c>
      <c r="D49" s="26">
        <f>SUM(D50:D57)</f>
        <v>21508611.5</v>
      </c>
      <c r="E49" s="26">
        <f>SUM(E50:E57)</f>
        <v>20965890.6</v>
      </c>
      <c r="F49" s="26">
        <f>SUM(F50:F57)</f>
        <v>20965890.18</v>
      </c>
      <c r="G49" s="26">
        <f t="shared" si="7"/>
        <v>542720.8999999985</v>
      </c>
    </row>
    <row r="50" spans="1:7" ht="12.75">
      <c r="A50" s="10" t="s">
        <v>13</v>
      </c>
      <c r="B50" s="27"/>
      <c r="C50" s="27"/>
      <c r="D50" s="27">
        <f aca="true" t="shared" si="8" ref="D50:D57">B50+C50</f>
        <v>0</v>
      </c>
      <c r="E50" s="27"/>
      <c r="F50" s="27"/>
      <c r="G50" s="27">
        <f t="shared" si="7"/>
        <v>0</v>
      </c>
    </row>
    <row r="51" spans="1:7" ht="12.75">
      <c r="A51" s="10" t="s">
        <v>14</v>
      </c>
      <c r="B51" s="27">
        <v>0</v>
      </c>
      <c r="C51" s="27">
        <v>0</v>
      </c>
      <c r="D51" s="27">
        <f t="shared" si="8"/>
        <v>0</v>
      </c>
      <c r="E51" s="27">
        <v>0</v>
      </c>
      <c r="F51" s="27">
        <v>0</v>
      </c>
      <c r="G51" s="27">
        <f t="shared" si="7"/>
        <v>0</v>
      </c>
    </row>
    <row r="52" spans="1:7" ht="12.75">
      <c r="A52" s="10" t="s">
        <v>15</v>
      </c>
      <c r="B52" s="27">
        <v>13536246</v>
      </c>
      <c r="C52" s="27">
        <v>1600099.93</v>
      </c>
      <c r="D52" s="27">
        <f t="shared" si="8"/>
        <v>15136345.93</v>
      </c>
      <c r="E52" s="27">
        <v>15136135.93</v>
      </c>
      <c r="F52" s="27">
        <v>15136135.53</v>
      </c>
      <c r="G52" s="27">
        <f t="shared" si="7"/>
        <v>210</v>
      </c>
    </row>
    <row r="53" spans="1:7" ht="12.75">
      <c r="A53" s="10" t="s">
        <v>16</v>
      </c>
      <c r="B53" s="27"/>
      <c r="C53" s="27"/>
      <c r="D53" s="27">
        <f t="shared" si="8"/>
        <v>0</v>
      </c>
      <c r="E53" s="27"/>
      <c r="F53" s="27"/>
      <c r="G53" s="27">
        <f t="shared" si="7"/>
        <v>0</v>
      </c>
    </row>
    <row r="54" spans="1:7" ht="12.75">
      <c r="A54" s="10" t="s">
        <v>17</v>
      </c>
      <c r="B54" s="27"/>
      <c r="C54" s="27"/>
      <c r="D54" s="27">
        <f t="shared" si="8"/>
        <v>0</v>
      </c>
      <c r="E54" s="27"/>
      <c r="F54" s="27"/>
      <c r="G54" s="27">
        <f t="shared" si="7"/>
        <v>0</v>
      </c>
    </row>
    <row r="55" spans="1:7" ht="12.75">
      <c r="A55" s="10" t="s">
        <v>18</v>
      </c>
      <c r="B55" s="27"/>
      <c r="C55" s="27"/>
      <c r="D55" s="27">
        <f t="shared" si="8"/>
        <v>0</v>
      </c>
      <c r="E55" s="27"/>
      <c r="F55" s="27"/>
      <c r="G55" s="27">
        <f t="shared" si="7"/>
        <v>0</v>
      </c>
    </row>
    <row r="56" spans="1:7" ht="12.75">
      <c r="A56" s="10" t="s">
        <v>19</v>
      </c>
      <c r="B56" s="27">
        <v>3920409</v>
      </c>
      <c r="C56" s="27">
        <v>1920446.67</v>
      </c>
      <c r="D56" s="27">
        <f t="shared" si="8"/>
        <v>5840855.67</v>
      </c>
      <c r="E56" s="27">
        <v>5363825.67</v>
      </c>
      <c r="F56" s="27">
        <v>5363825.65</v>
      </c>
      <c r="G56" s="27">
        <f t="shared" si="7"/>
        <v>477030</v>
      </c>
    </row>
    <row r="57" spans="1:7" ht="12.75">
      <c r="A57" s="10" t="s">
        <v>20</v>
      </c>
      <c r="B57" s="27">
        <v>447422</v>
      </c>
      <c r="C57" s="27">
        <v>83987.9</v>
      </c>
      <c r="D57" s="27">
        <f t="shared" si="8"/>
        <v>531409.9</v>
      </c>
      <c r="E57" s="27">
        <v>465929</v>
      </c>
      <c r="F57" s="27">
        <v>465929</v>
      </c>
      <c r="G57" s="27">
        <f t="shared" si="7"/>
        <v>65480.90000000002</v>
      </c>
    </row>
    <row r="58" spans="1:7" ht="12.75">
      <c r="A58" s="8"/>
      <c r="B58" s="27"/>
      <c r="C58" s="27"/>
      <c r="D58" s="27"/>
      <c r="E58" s="27"/>
      <c r="F58" s="27"/>
      <c r="G58" s="27"/>
    </row>
    <row r="59" spans="1:7" ht="12.75">
      <c r="A59" s="7" t="s">
        <v>21</v>
      </c>
      <c r="B59" s="26">
        <f>SUM(B60:B66)</f>
        <v>6150986</v>
      </c>
      <c r="C59" s="26">
        <f>SUM(C60:C66)</f>
        <v>7523558.590000001</v>
      </c>
      <c r="D59" s="26">
        <f>SUM(D60:D66)</f>
        <v>13674544.59</v>
      </c>
      <c r="E59" s="26">
        <f>SUM(E60:E66)</f>
        <v>11436155.629999999</v>
      </c>
      <c r="F59" s="26">
        <f>SUM(F60:F66)</f>
        <v>11436155.629999999</v>
      </c>
      <c r="G59" s="26">
        <f aca="true" t="shared" si="9" ref="G59:G66">D59-E59</f>
        <v>2238388.960000001</v>
      </c>
    </row>
    <row r="60" spans="1:7" ht="12.75">
      <c r="A60" s="10" t="s">
        <v>22</v>
      </c>
      <c r="B60" s="27"/>
      <c r="C60" s="27"/>
      <c r="D60" s="27">
        <f aca="true" t="shared" si="10" ref="D60:D66">B60+C60</f>
        <v>0</v>
      </c>
      <c r="E60" s="27"/>
      <c r="F60" s="27"/>
      <c r="G60" s="27">
        <f t="shared" si="9"/>
        <v>0</v>
      </c>
    </row>
    <row r="61" spans="1:7" ht="12.75">
      <c r="A61" s="10" t="s">
        <v>23</v>
      </c>
      <c r="B61" s="27">
        <v>2118777</v>
      </c>
      <c r="C61" s="27">
        <v>2898925.52</v>
      </c>
      <c r="D61" s="27">
        <f t="shared" si="10"/>
        <v>5017702.52</v>
      </c>
      <c r="E61" s="27">
        <v>5739399.25</v>
      </c>
      <c r="F61" s="27">
        <v>5739399.25</v>
      </c>
      <c r="G61" s="27">
        <f t="shared" si="9"/>
        <v>-721696.7300000004</v>
      </c>
    </row>
    <row r="62" spans="1:7" ht="12.75">
      <c r="A62" s="10" t="s">
        <v>24</v>
      </c>
      <c r="B62" s="27"/>
      <c r="C62" s="27"/>
      <c r="D62" s="27">
        <f t="shared" si="10"/>
        <v>0</v>
      </c>
      <c r="E62" s="27"/>
      <c r="F62" s="27"/>
      <c r="G62" s="27">
        <f t="shared" si="9"/>
        <v>0</v>
      </c>
    </row>
    <row r="63" spans="1:7" ht="12.75">
      <c r="A63" s="10" t="s">
        <v>25</v>
      </c>
      <c r="B63" s="27"/>
      <c r="C63" s="27"/>
      <c r="D63" s="27">
        <f t="shared" si="10"/>
        <v>0</v>
      </c>
      <c r="E63" s="27"/>
      <c r="F63" s="27"/>
      <c r="G63" s="27">
        <f t="shared" si="9"/>
        <v>0</v>
      </c>
    </row>
    <row r="64" spans="1:7" ht="12.75">
      <c r="A64" s="10" t="s">
        <v>26</v>
      </c>
      <c r="B64" s="27">
        <v>1000000</v>
      </c>
      <c r="C64" s="27">
        <v>3209591.12</v>
      </c>
      <c r="D64" s="27">
        <f t="shared" si="10"/>
        <v>4209591.12</v>
      </c>
      <c r="E64" s="27">
        <v>1684927.29</v>
      </c>
      <c r="F64" s="27">
        <v>1684927.29</v>
      </c>
      <c r="G64" s="27">
        <f t="shared" si="9"/>
        <v>2524663.83</v>
      </c>
    </row>
    <row r="65" spans="1:7" ht="12.75">
      <c r="A65" s="10" t="s">
        <v>27</v>
      </c>
      <c r="B65" s="27">
        <v>3032209</v>
      </c>
      <c r="C65" s="27">
        <v>1415041.95</v>
      </c>
      <c r="D65" s="27">
        <f t="shared" si="10"/>
        <v>4447250.95</v>
      </c>
      <c r="E65" s="27">
        <v>4011829.09</v>
      </c>
      <c r="F65" s="27">
        <v>4011829.09</v>
      </c>
      <c r="G65" s="27">
        <f t="shared" si="9"/>
        <v>435421.86000000034</v>
      </c>
    </row>
    <row r="66" spans="1:7" ht="12.75">
      <c r="A66" s="10" t="s">
        <v>28</v>
      </c>
      <c r="B66" s="27"/>
      <c r="C66" s="27"/>
      <c r="D66" s="27">
        <f t="shared" si="10"/>
        <v>0</v>
      </c>
      <c r="E66" s="27"/>
      <c r="F66" s="27"/>
      <c r="G66" s="27">
        <f t="shared" si="9"/>
        <v>0</v>
      </c>
    </row>
    <row r="67" spans="1:7" ht="12.75">
      <c r="A67" s="8"/>
      <c r="B67" s="27"/>
      <c r="C67" s="27"/>
      <c r="D67" s="27"/>
      <c r="E67" s="27"/>
      <c r="F67" s="27"/>
      <c r="G67" s="27"/>
    </row>
    <row r="68" spans="1:7" ht="12.75">
      <c r="A68" s="7" t="s">
        <v>29</v>
      </c>
      <c r="B68" s="26">
        <f>SUM(B69:B77)</f>
        <v>13387810</v>
      </c>
      <c r="C68" s="26">
        <f>SUM(C69:C77)</f>
        <v>-6195957.48</v>
      </c>
      <c r="D68" s="26">
        <f>SUM(D69:D77)</f>
        <v>7191852.52</v>
      </c>
      <c r="E68" s="26">
        <f>SUM(E69:E77)</f>
        <v>7518482.93</v>
      </c>
      <c r="F68" s="26">
        <f>SUM(F69:F77)</f>
        <v>7518482.93</v>
      </c>
      <c r="G68" s="26">
        <f aca="true" t="shared" si="11" ref="G68:G77">D68-E68</f>
        <v>-326630.41000000015</v>
      </c>
    </row>
    <row r="69" spans="1:7" ht="12.75">
      <c r="A69" s="10" t="s">
        <v>30</v>
      </c>
      <c r="B69" s="27"/>
      <c r="C69" s="27"/>
      <c r="D69" s="27">
        <f aca="true" t="shared" si="12" ref="D69:D77">B69+C69</f>
        <v>0</v>
      </c>
      <c r="E69" s="27"/>
      <c r="F69" s="27"/>
      <c r="G69" s="27">
        <f t="shared" si="11"/>
        <v>0</v>
      </c>
    </row>
    <row r="70" spans="1:7" ht="12.75">
      <c r="A70" s="10" t="s">
        <v>31</v>
      </c>
      <c r="B70" s="27"/>
      <c r="C70" s="27"/>
      <c r="D70" s="27">
        <f t="shared" si="12"/>
        <v>0</v>
      </c>
      <c r="E70" s="27"/>
      <c r="F70" s="27"/>
      <c r="G70" s="27">
        <f t="shared" si="11"/>
        <v>0</v>
      </c>
    </row>
    <row r="71" spans="1:7" ht="12.75">
      <c r="A71" s="10" t="s">
        <v>32</v>
      </c>
      <c r="B71" s="27"/>
      <c r="C71" s="27"/>
      <c r="D71" s="27">
        <f t="shared" si="12"/>
        <v>0</v>
      </c>
      <c r="E71" s="27"/>
      <c r="F71" s="27"/>
      <c r="G71" s="27">
        <f t="shared" si="11"/>
        <v>0</v>
      </c>
    </row>
    <row r="72" spans="1:7" ht="12.75">
      <c r="A72" s="10" t="s">
        <v>33</v>
      </c>
      <c r="B72" s="27"/>
      <c r="C72" s="27"/>
      <c r="D72" s="27">
        <f t="shared" si="12"/>
        <v>0</v>
      </c>
      <c r="E72" s="27"/>
      <c r="F72" s="27"/>
      <c r="G72" s="27">
        <f t="shared" si="11"/>
        <v>0</v>
      </c>
    </row>
    <row r="73" spans="1:7" ht="12.75">
      <c r="A73" s="10" t="s">
        <v>34</v>
      </c>
      <c r="B73" s="27"/>
      <c r="C73" s="27"/>
      <c r="D73" s="27">
        <f t="shared" si="12"/>
        <v>0</v>
      </c>
      <c r="E73" s="27"/>
      <c r="F73" s="27"/>
      <c r="G73" s="27">
        <f t="shared" si="11"/>
        <v>0</v>
      </c>
    </row>
    <row r="74" spans="1:7" ht="12.75">
      <c r="A74" s="10" t="s">
        <v>35</v>
      </c>
      <c r="B74" s="27">
        <v>13387810</v>
      </c>
      <c r="C74" s="27">
        <v>-6195957.48</v>
      </c>
      <c r="D74" s="27">
        <f t="shared" si="12"/>
        <v>7191852.52</v>
      </c>
      <c r="E74" s="27">
        <v>7518482.93</v>
      </c>
      <c r="F74" s="27">
        <v>7518482.93</v>
      </c>
      <c r="G74" s="27">
        <f t="shared" si="11"/>
        <v>-326630.41000000015</v>
      </c>
    </row>
    <row r="75" spans="1:7" ht="12.75">
      <c r="A75" s="10" t="s">
        <v>36</v>
      </c>
      <c r="B75" s="27"/>
      <c r="C75" s="27"/>
      <c r="D75" s="27">
        <f t="shared" si="12"/>
        <v>0</v>
      </c>
      <c r="E75" s="27"/>
      <c r="F75" s="27"/>
      <c r="G75" s="27">
        <f t="shared" si="11"/>
        <v>0</v>
      </c>
    </row>
    <row r="76" spans="1:7" ht="12.75">
      <c r="A76" s="10" t="s">
        <v>37</v>
      </c>
      <c r="B76" s="27"/>
      <c r="C76" s="27"/>
      <c r="D76" s="27">
        <f t="shared" si="12"/>
        <v>0</v>
      </c>
      <c r="E76" s="27"/>
      <c r="F76" s="27"/>
      <c r="G76" s="27">
        <f t="shared" si="11"/>
        <v>0</v>
      </c>
    </row>
    <row r="77" spans="1:7" ht="12.75">
      <c r="A77" s="13" t="s">
        <v>38</v>
      </c>
      <c r="B77" s="28"/>
      <c r="C77" s="28"/>
      <c r="D77" s="28">
        <f t="shared" si="12"/>
        <v>0</v>
      </c>
      <c r="E77" s="28"/>
      <c r="F77" s="28"/>
      <c r="G77" s="28">
        <f t="shared" si="11"/>
        <v>0</v>
      </c>
    </row>
    <row r="78" spans="1:7" ht="12.75">
      <c r="A78" s="8"/>
      <c r="B78" s="27"/>
      <c r="C78" s="27"/>
      <c r="D78" s="27"/>
      <c r="E78" s="27"/>
      <c r="F78" s="27"/>
      <c r="G78" s="27"/>
    </row>
    <row r="79" spans="1:7" ht="12.75">
      <c r="A79" s="7" t="s">
        <v>39</v>
      </c>
      <c r="B79" s="26">
        <f>SUM(B80:B83)</f>
        <v>518321</v>
      </c>
      <c r="C79" s="26">
        <f>SUM(C80:C83)</f>
        <v>1282899.56</v>
      </c>
      <c r="D79" s="26">
        <f>SUM(D80:D83)</f>
        <v>1801220.56</v>
      </c>
      <c r="E79" s="26">
        <f>SUM(E80:E83)</f>
        <v>1572207.19</v>
      </c>
      <c r="F79" s="26">
        <f>SUM(F80:F83)</f>
        <v>1572207.19</v>
      </c>
      <c r="G79" s="26">
        <f>D79-E79</f>
        <v>229013.3700000001</v>
      </c>
    </row>
    <row r="80" spans="1:7" ht="12.75">
      <c r="A80" s="10" t="s">
        <v>40</v>
      </c>
      <c r="B80" s="27">
        <v>518321</v>
      </c>
      <c r="C80" s="27">
        <v>1282899.56</v>
      </c>
      <c r="D80" s="27">
        <f>B80+C80</f>
        <v>1801220.56</v>
      </c>
      <c r="E80" s="27">
        <v>1572207.19</v>
      </c>
      <c r="F80" s="27">
        <v>1572207.19</v>
      </c>
      <c r="G80" s="27">
        <f>D80-E80</f>
        <v>229013.3700000001</v>
      </c>
    </row>
    <row r="81" spans="1:7" ht="25.5">
      <c r="A81" s="12" t="s">
        <v>41</v>
      </c>
      <c r="B81" s="27"/>
      <c r="C81" s="27"/>
      <c r="D81" s="27">
        <f>B81+C81</f>
        <v>0</v>
      </c>
      <c r="E81" s="27"/>
      <c r="F81" s="27"/>
      <c r="G81" s="27">
        <f>D81-E81</f>
        <v>0</v>
      </c>
    </row>
    <row r="82" spans="1:7" ht="12.75">
      <c r="A82" s="10" t="s">
        <v>42</v>
      </c>
      <c r="B82" s="27"/>
      <c r="C82" s="27"/>
      <c r="D82" s="27">
        <f>B82+C82</f>
        <v>0</v>
      </c>
      <c r="E82" s="27"/>
      <c r="F82" s="27"/>
      <c r="G82" s="27">
        <f>D82-E82</f>
        <v>0</v>
      </c>
    </row>
    <row r="83" spans="1:7" ht="12.75">
      <c r="A83" s="10" t="s">
        <v>43</v>
      </c>
      <c r="B83" s="27">
        <v>0</v>
      </c>
      <c r="C83" s="27">
        <v>0</v>
      </c>
      <c r="D83" s="27">
        <f>B83+C83</f>
        <v>0</v>
      </c>
      <c r="E83" s="27">
        <v>0</v>
      </c>
      <c r="F83" s="27">
        <v>0</v>
      </c>
      <c r="G83" s="27">
        <f>D83-E83</f>
        <v>0</v>
      </c>
    </row>
    <row r="84" spans="1:7" ht="12.75">
      <c r="A84" s="8"/>
      <c r="B84" s="27"/>
      <c r="C84" s="27"/>
      <c r="D84" s="27"/>
      <c r="E84" s="27"/>
      <c r="F84" s="27"/>
      <c r="G84" s="27"/>
    </row>
    <row r="85" spans="1:7" ht="12.75">
      <c r="A85" s="7" t="s">
        <v>45</v>
      </c>
      <c r="B85" s="26">
        <f aca="true" t="shared" si="13" ref="B85:G85">B11+B48</f>
        <v>90966569.75</v>
      </c>
      <c r="C85" s="26">
        <f t="shared" si="13"/>
        <v>10293698.52</v>
      </c>
      <c r="D85" s="26">
        <f t="shared" si="13"/>
        <v>101260268.27000001</v>
      </c>
      <c r="E85" s="26">
        <f t="shared" si="13"/>
        <v>93598438.81</v>
      </c>
      <c r="F85" s="26">
        <f t="shared" si="13"/>
        <v>93598438.06</v>
      </c>
      <c r="G85" s="26">
        <f t="shared" si="13"/>
        <v>7661829.460000009</v>
      </c>
    </row>
    <row r="86" spans="1:7" ht="13.5" thickBot="1">
      <c r="A86" s="9"/>
      <c r="B86" s="29"/>
      <c r="C86" s="29"/>
      <c r="D86" s="29"/>
      <c r="E86" s="29"/>
      <c r="F86" s="29"/>
      <c r="G86" s="29"/>
    </row>
    <row r="88" spans="1:7" ht="12.75">
      <c r="A88" s="50" t="s">
        <v>47</v>
      </c>
      <c r="B88" s="50"/>
      <c r="C88" s="50"/>
      <c r="D88" s="50"/>
      <c r="E88" s="50"/>
      <c r="F88" s="50"/>
      <c r="G88" s="50"/>
    </row>
    <row r="89" spans="1:7" ht="19.5" customHeight="1">
      <c r="A89" s="50"/>
      <c r="B89" s="50"/>
      <c r="C89" s="50"/>
      <c r="D89" s="50"/>
      <c r="E89" s="50"/>
      <c r="F89" s="50"/>
      <c r="G89" s="50"/>
    </row>
    <row r="90" spans="1:7" ht="15.75">
      <c r="A90" s="15"/>
      <c r="B90" s="15"/>
      <c r="C90" s="15"/>
      <c r="D90" s="16"/>
      <c r="E90" s="16"/>
      <c r="F90" s="17"/>
      <c r="G90" s="17"/>
    </row>
    <row r="91" spans="1:7" ht="12.75">
      <c r="A91" s="51" t="s">
        <v>48</v>
      </c>
      <c r="B91" s="51"/>
      <c r="C91" s="51"/>
      <c r="D91" s="51"/>
      <c r="E91" s="51"/>
      <c r="F91" s="51"/>
      <c r="G91" s="51"/>
    </row>
    <row r="92" spans="1:7" ht="48.75" customHeight="1">
      <c r="A92" s="51"/>
      <c r="B92" s="51"/>
      <c r="C92" s="51"/>
      <c r="D92" s="51"/>
      <c r="E92" s="51"/>
      <c r="F92" s="51"/>
      <c r="G92" s="51"/>
    </row>
    <row r="93" spans="1:7" ht="12.75">
      <c r="A93" s="24"/>
      <c r="B93" s="24"/>
      <c r="C93" s="24"/>
      <c r="D93" s="24"/>
      <c r="E93" s="24"/>
      <c r="F93" s="24"/>
      <c r="G93" s="24"/>
    </row>
    <row r="94" spans="1:7" ht="12.75">
      <c r="A94" s="24"/>
      <c r="B94" s="24"/>
      <c r="C94" s="24"/>
      <c r="D94" s="24"/>
      <c r="E94" s="24"/>
      <c r="F94" s="24"/>
      <c r="G94" s="24"/>
    </row>
    <row r="95" spans="1:7" ht="15.75">
      <c r="A95" s="15"/>
      <c r="B95" s="15"/>
      <c r="C95" s="16"/>
      <c r="D95" s="16"/>
      <c r="E95" s="15"/>
      <c r="F95" s="17"/>
      <c r="G95" s="17"/>
    </row>
    <row r="96" spans="1:7" ht="15.75" customHeight="1">
      <c r="A96" s="52" t="s">
        <v>58</v>
      </c>
      <c r="B96" s="52"/>
      <c r="C96" s="52"/>
      <c r="D96" s="48" t="s">
        <v>59</v>
      </c>
      <c r="E96" s="48"/>
      <c r="F96" s="48"/>
      <c r="G96" s="48"/>
    </row>
    <row r="97" spans="1:7" ht="15.75" customHeight="1">
      <c r="A97" s="54" t="s">
        <v>60</v>
      </c>
      <c r="B97" s="53"/>
      <c r="C97" s="53"/>
      <c r="D97" s="49" t="s">
        <v>61</v>
      </c>
      <c r="E97" s="49"/>
      <c r="F97" s="49"/>
      <c r="G97" s="49"/>
    </row>
    <row r="98" spans="1:7" ht="12.75">
      <c r="A98" s="18"/>
      <c r="B98" s="18"/>
      <c r="C98" s="18"/>
      <c r="D98" s="18"/>
      <c r="E98" s="18"/>
      <c r="F98" s="18"/>
      <c r="G98" s="18"/>
    </row>
    <row r="99" spans="1:7" ht="12.75">
      <c r="A99" s="18"/>
      <c r="B99" s="18"/>
      <c r="C99" s="18"/>
      <c r="D99" s="18"/>
      <c r="E99" s="18"/>
      <c r="F99" s="18"/>
      <c r="G99" s="18"/>
    </row>
    <row r="100" spans="1:7" ht="12.75">
      <c r="A100" s="18"/>
      <c r="B100" s="18"/>
      <c r="C100" s="18"/>
      <c r="D100" s="18"/>
      <c r="E100" s="18"/>
      <c r="F100" s="18"/>
      <c r="G100" s="18"/>
    </row>
    <row r="101" spans="1:7" ht="12.75">
      <c r="A101" s="18"/>
      <c r="B101" s="18"/>
      <c r="C101" s="18"/>
      <c r="D101" s="18"/>
      <c r="E101" s="18"/>
      <c r="F101" s="18"/>
      <c r="G101" s="18"/>
    </row>
    <row r="102" spans="1:7" ht="15.75">
      <c r="A102" s="18"/>
      <c r="B102" s="48" t="s">
        <v>62</v>
      </c>
      <c r="C102" s="48"/>
      <c r="D102" s="48"/>
      <c r="E102" s="48"/>
      <c r="F102" s="18"/>
      <c r="G102" s="18"/>
    </row>
    <row r="103" spans="1:7" ht="15.75">
      <c r="A103" s="18"/>
      <c r="B103" s="49" t="s">
        <v>63</v>
      </c>
      <c r="C103" s="49"/>
      <c r="D103" s="49"/>
      <c r="E103" s="49"/>
      <c r="F103" s="18"/>
      <c r="G103" s="18"/>
    </row>
  </sheetData>
  <sheetProtection/>
  <mergeCells count="16">
    <mergeCell ref="A7:A9"/>
    <mergeCell ref="G7:G9"/>
    <mergeCell ref="A2:G2"/>
    <mergeCell ref="A3:G3"/>
    <mergeCell ref="A4:G4"/>
    <mergeCell ref="A5:G5"/>
    <mergeCell ref="A6:G6"/>
    <mergeCell ref="B7:F8"/>
    <mergeCell ref="B102:E102"/>
    <mergeCell ref="B103:E103"/>
    <mergeCell ref="A88:G89"/>
    <mergeCell ref="A91:G92"/>
    <mergeCell ref="A96:C96"/>
    <mergeCell ref="D96:G96"/>
    <mergeCell ref="A97:C97"/>
    <mergeCell ref="D97:G97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65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2021-01-12T01:10:44Z</cp:lastPrinted>
  <dcterms:created xsi:type="dcterms:W3CDTF">2016-10-11T20:47:09Z</dcterms:created>
  <dcterms:modified xsi:type="dcterms:W3CDTF">2021-01-12T02:02:45Z</dcterms:modified>
  <cp:category/>
  <cp:version/>
  <cp:contentType/>
  <cp:contentStatus/>
</cp:coreProperties>
</file>