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2"/>
  </bookViews>
  <sheets>
    <sheet name="OCTUBRE " sheetId="1" r:id="rId1"/>
    <sheet name="NOVIEMBRE" sheetId="2" r:id="rId2"/>
    <sheet name="DICIEMBRE " sheetId="3" r:id="rId3"/>
  </sheets>
  <definedNames>
    <definedName name="_xlnm.Print_Titles" localSheetId="2">'DICIEMBRE '!$2:$8</definedName>
    <definedName name="_xlnm.Print_Titles" localSheetId="1">'NOVIEMBRE'!$2:$8</definedName>
    <definedName name="_xlnm.Print_Titles" localSheetId="0">'OCTUBRE '!$2:$8</definedName>
  </definedNames>
  <calcPr fullCalcOnLoad="1"/>
</workbook>
</file>

<file path=xl/sharedStrings.xml><?xml version="1.0" encoding="utf-8"?>
<sst xmlns="http://schemas.openxmlformats.org/spreadsheetml/2006/main" count="249" uniqueCount="92">
  <si>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</si>
  <si>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</si>
  <si>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</si>
  <si>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</si>
  <si>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</si>
  <si>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</si>
  <si>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</si>
  <si>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</si>
  <si>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</si>
  <si>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</si>
  <si>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</si>
  <si>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</si>
  <si>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</si>
  <si>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</si>
  <si>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</si>
  <si>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</si>
  <si>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</si>
  <si>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</si>
  <si>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</si>
  <si>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</si>
  <si>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</si>
  <si>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</si>
  <si>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</si>
  <si>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</si>
  <si>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</si>
  <si>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</si>
  <si>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</si>
  <si>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</si>
  <si>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</si>
  <si>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</si>
  <si>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</si>
  <si>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</si>
  <si>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</si>
  <si>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</si>
  <si>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</si>
  <si>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</si>
  <si>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</si>
  <si>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</si>
  <si>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</si>
  <si>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</si>
  <si>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</si>
  <si>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</si>
  <si>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</si>
  <si>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</si>
  <si>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</si>
  <si>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</si>
  <si>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</si>
  <si>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</si>
  <si>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</si>
  <si>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</si>
  <si>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</si>
  <si>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</si>
  <si>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</si>
  <si>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</si>
  <si>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</si>
  <si>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</si>
  <si>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</si>
  <si>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</si>
  <si>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</si>
  <si>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</si>
  <si>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</si>
  <si>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</si>
  <si>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</si>
  <si>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</si>
  <si>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</si>
  <si>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</si>
  <si>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</si>
  <si>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</si>
  <si>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</si>
  <si>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</si>
  <si>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</si>
  <si>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</si>
  <si>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</si>
  <si>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</si>
  <si>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</si>
  <si>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</si>
  <si>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TESORERO MUNICIPAL</t>
  </si>
  <si>
    <t xml:space="preserve">L.C. QUENDI CECILIA VALENCIA MAJANO </t>
  </si>
  <si>
    <t>LIC. LETICIA JUÁREZ CHÁVEZ</t>
  </si>
  <si>
    <t xml:space="preserve">VOCAL EJECUTIVO </t>
  </si>
  <si>
    <t>PRESIDENTE DE CONCEJO MUNICIPAL INTERINO</t>
  </si>
  <si>
    <t xml:space="preserve">LIC. JUAN JOSÉ PÉREZ CAMARGO </t>
  </si>
  <si>
    <t>Del 1 de Enero al 31 de Octubre de 2020 (b)</t>
  </si>
  <si>
    <t>Del 1 de Enero al 30 de Noviembre de 2020 (b)</t>
  </si>
  <si>
    <t>Del 1 de Enero al 31 de Diciembre de 2020 (b)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</si>
  <si>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</si>
  <si>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</si>
  <si>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</si>
  <si>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</si>
  <si>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</si>
  <si>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</si>
  <si>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 xml:space="preserve">     c2) Fondo Minero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</si>
</sst>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64" fontId="47" fillId="0" borderId="10" xfId="0" applyNumberFormat="1" applyFont="1" applyBorder="1" applyAlignment="1">
      <alignment horizontal="right" vertical="center"/>
    </xf>
    <xf numFmtId="164" fontId="47" fillId="0" borderId="10" xfId="0" applyNumberFormat="1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horizontal="right" vertical="center"/>
    </xf>
    <xf numFmtId="164" fontId="47" fillId="33" borderId="10" xfId="0" applyNumberFormat="1" applyFont="1" applyFill="1" applyBorder="1" applyAlignment="1">
      <alignment horizontal="right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Border="1" applyAlignment="1">
      <alignment horizontal="justify" vertical="center"/>
    </xf>
    <xf numFmtId="164" fontId="48" fillId="0" borderId="10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0" borderId="12" xfId="0" applyNumberFormat="1" applyFont="1" applyBorder="1" applyAlignment="1">
      <alignment horizontal="left" vertical="center" indent="3"/>
    </xf>
    <xf numFmtId="164" fontId="47" fillId="0" borderId="12" xfId="0" applyNumberFormat="1" applyFont="1" applyBorder="1" applyAlignment="1">
      <alignment horizontal="left" vertical="center" wrapText="1" indent="3"/>
    </xf>
    <xf numFmtId="164" fontId="47" fillId="0" borderId="12" xfId="0" applyNumberFormat="1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left" vertical="center" wrapText="1" indent="1"/>
    </xf>
    <xf numFmtId="164" fontId="48" fillId="0" borderId="12" xfId="0" applyNumberFormat="1" applyFont="1" applyBorder="1" applyAlignment="1">
      <alignment vertical="center" wrapText="1"/>
    </xf>
    <xf numFmtId="164" fontId="47" fillId="0" borderId="14" xfId="0" applyNumberFormat="1" applyFont="1" applyBorder="1" applyAlignment="1">
      <alignment horizontal="left" vertical="center" wrapText="1"/>
    </xf>
    <xf numFmtId="0" fontId="49" fillId="0" borderId="0" xfId="0" applyFont="1" applyAlignment="1">
      <alignment/>
    </xf>
    <xf numFmtId="44" fontId="49" fillId="0" borderId="0" xfId="51" applyFont="1" applyAlignment="1">
      <alignment/>
    </xf>
    <xf numFmtId="44" fontId="50" fillId="0" borderId="0" xfId="5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164" fontId="47" fillId="0" borderId="18" xfId="0" applyNumberFormat="1" applyFont="1" applyBorder="1" applyAlignment="1">
      <alignment horizontal="right" vertical="center"/>
    </xf>
    <xf numFmtId="164" fontId="47" fillId="0" borderId="18" xfId="0" applyNumberFormat="1" applyFont="1" applyBorder="1" applyAlignment="1">
      <alignment horizontal="center" vertical="center"/>
    </xf>
    <xf numFmtId="164" fontId="47" fillId="0" borderId="19" xfId="0" applyNumberFormat="1" applyFont="1" applyBorder="1" applyAlignment="1">
      <alignment horizontal="left" vertical="center" indent="1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48" fillId="33" borderId="20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44" fontId="53" fillId="34" borderId="0" xfId="51" applyFont="1" applyFill="1" applyAlignment="1">
      <alignment horizontal="center" wrapText="1"/>
    </xf>
    <xf numFmtId="44" fontId="54" fillId="34" borderId="0" xfId="5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48" fillId="33" borderId="12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54" fillId="34" borderId="0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center"/>
    </xf>
    <xf numFmtId="4" fontId="53" fillId="34" borderId="0" xfId="0" applyNumberFormat="1" applyFont="1" applyFill="1" applyAlignment="1">
      <alignment horizontal="center" wrapText="1"/>
    </xf>
    <xf numFmtId="44" fontId="47" fillId="0" borderId="10" xfId="51" applyFont="1" applyBorder="1" applyAlignment="1">
      <alignment horizontal="right" vertical="center"/>
    </xf>
    <xf numFmtId="44" fontId="47" fillId="0" borderId="10" xfId="51" applyFont="1" applyBorder="1" applyAlignment="1">
      <alignment horizontal="center" vertical="center"/>
    </xf>
    <xf numFmtId="44" fontId="47" fillId="0" borderId="11" xfId="51" applyFont="1" applyBorder="1" applyAlignment="1">
      <alignment horizontal="right" vertical="center"/>
    </xf>
    <xf numFmtId="44" fontId="48" fillId="0" borderId="10" xfId="51" applyFont="1" applyBorder="1" applyAlignment="1">
      <alignment horizontal="right" vertical="center"/>
    </xf>
    <xf numFmtId="44" fontId="48" fillId="0" borderId="11" xfId="51" applyFont="1" applyBorder="1" applyAlignment="1">
      <alignment horizontal="right" vertical="center"/>
    </xf>
    <xf numFmtId="44" fontId="47" fillId="0" borderId="12" xfId="51" applyFont="1" applyBorder="1" applyAlignment="1">
      <alignment vertical="center"/>
    </xf>
    <xf numFmtId="44" fontId="47" fillId="0" borderId="12" xfId="51" applyFont="1" applyBorder="1" applyAlignment="1">
      <alignment horizontal="right" vertical="center"/>
    </xf>
    <xf numFmtId="44" fontId="47" fillId="33" borderId="10" xfId="51" applyFont="1" applyFill="1" applyBorder="1" applyAlignment="1">
      <alignment horizontal="right" vertical="center"/>
    </xf>
    <xf numFmtId="44" fontId="47" fillId="33" borderId="10" xfId="51" applyFont="1" applyFill="1" applyBorder="1" applyAlignment="1">
      <alignment horizontal="center" vertical="center"/>
    </xf>
    <xf numFmtId="44" fontId="47" fillId="0" borderId="10" xfId="51" applyFont="1" applyBorder="1" applyAlignment="1">
      <alignment horizontal="justify" vertical="center"/>
    </xf>
    <xf numFmtId="44" fontId="47" fillId="0" borderId="18" xfId="51" applyFont="1" applyBorder="1" applyAlignment="1">
      <alignment horizontal="right" vertical="center"/>
    </xf>
    <xf numFmtId="44" fontId="47" fillId="0" borderId="18" xfId="51" applyFont="1" applyBorder="1" applyAlignment="1">
      <alignment horizontal="center" vertical="center"/>
    </xf>
    <xf numFmtId="44" fontId="47" fillId="0" borderId="13" xfId="51" applyFont="1" applyBorder="1" applyAlignment="1">
      <alignment horizontal="right" vertical="center"/>
    </xf>
    <xf numFmtId="44" fontId="47" fillId="0" borderId="13" xfId="51" applyFont="1" applyBorder="1" applyAlignment="1">
      <alignment horizontal="justify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38100</xdr:rowOff>
    </xdr:from>
    <xdr:to>
      <xdr:col>1</xdr:col>
      <xdr:colOff>581025</xdr:colOff>
      <xdr:row>4</xdr:row>
      <xdr:rowOff>133350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190500" y="20955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1</xdr:col>
      <xdr:colOff>571500</xdr:colOff>
      <xdr:row>4</xdr:row>
      <xdr:rowOff>123825</xdr:rowOff>
    </xdr:to>
    <xdr:pic>
      <xdr:nvPicPr>
        <xdr:cNvPr id="1" name="Imagen 1" descr="Sin título-2 - Google Chrome"/>
        <xdr:cNvPicPr preferRelativeResize="1">
          <a:picLocks noChangeAspect="1"/>
        </xdr:cNvPicPr>
      </xdr:nvPicPr>
      <xdr:blipFill>
        <a:blip r:embed="rId1"/>
        <a:srcRect l="28411" t="25196" r="61524" b="50788"/>
        <a:stretch>
          <a:fillRect/>
        </a:stretch>
      </xdr:blipFill>
      <xdr:spPr>
        <a:xfrm>
          <a:off x="180975" y="200025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1619250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8"/>
  <sheetViews>
    <sheetView view="pageBreakPreview" zoomScaleSheetLayoutView="100" zoomScalePageLayoutView="0" workbookViewId="0" topLeftCell="A1">
      <pane ySplit="8" topLeftCell="A22" activePane="bottomLeft" state="frozen"/>
      <selection pane="topLeft" activeCell="A1" sqref="A1"/>
      <selection pane="bottomLeft" activeCell="D92" sqref="D9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50" t="s">
        <v>73</v>
      </c>
      <c r="C2" s="51"/>
      <c r="D2" s="51"/>
      <c r="E2" s="51"/>
      <c r="F2" s="51"/>
      <c r="G2" s="51"/>
      <c r="H2" s="52"/>
    </row>
    <row r="3" spans="2:8" ht="12.75">
      <c r="B3" s="53" t="s">
        <v>0</v>
      </c>
      <c r="C3" s="54"/>
      <c r="D3" s="54"/>
      <c r="E3" s="54"/>
      <c r="F3" s="54"/>
      <c r="G3" s="54"/>
      <c r="H3" s="55"/>
    </row>
    <row r="4" spans="2:8" ht="12.75">
      <c r="B4" s="53" t="s">
        <v>82</v>
      </c>
      <c r="C4" s="54"/>
      <c r="D4" s="54"/>
      <c r="E4" s="54"/>
      <c r="F4" s="54"/>
      <c r="G4" s="54"/>
      <c r="H4" s="55"/>
    </row>
    <row r="5" spans="2:8" ht="13.5" thickBot="1">
      <c r="B5" s="56" t="s">
        <v>1</v>
      </c>
      <c r="C5" s="57"/>
      <c r="D5" s="57"/>
      <c r="E5" s="57"/>
      <c r="F5" s="57"/>
      <c r="G5" s="57"/>
      <c r="H5" s="58"/>
    </row>
    <row r="6" spans="2:8" ht="13.5" thickBot="1">
      <c r="B6" s="28"/>
      <c r="C6" s="59" t="s">
        <v>2</v>
      </c>
      <c r="D6" s="60"/>
      <c r="E6" s="60"/>
      <c r="F6" s="60"/>
      <c r="G6" s="61"/>
      <c r="H6" s="42" t="s">
        <v>3</v>
      </c>
    </row>
    <row r="7" spans="2:8" ht="12.75">
      <c r="B7" s="29" t="s">
        <v>4</v>
      </c>
      <c r="C7" s="42" t="s">
        <v>6</v>
      </c>
      <c r="D7" s="48" t="s">
        <v>7</v>
      </c>
      <c r="E7" s="42" t="s">
        <v>8</v>
      </c>
      <c r="F7" s="42" t="s">
        <v>9</v>
      </c>
      <c r="G7" s="42" t="s">
        <v>10</v>
      </c>
      <c r="H7" s="47"/>
    </row>
    <row r="8" spans="2:8" ht="13.5" thickBot="1">
      <c r="B8" s="30" t="s">
        <v>5</v>
      </c>
      <c r="C8" s="43"/>
      <c r="D8" s="49"/>
      <c r="E8" s="43"/>
      <c r="F8" s="43"/>
      <c r="G8" s="43"/>
      <c r="H8" s="43"/>
    </row>
    <row r="9" spans="2:8" ht="12.75">
      <c r="B9" s="14" t="s">
        <v>11</v>
      </c>
      <c r="C9" s="3"/>
      <c r="D9" s="4"/>
      <c r="E9" s="3"/>
      <c r="F9" s="4"/>
      <c r="G9" s="4"/>
      <c r="H9" s="3"/>
    </row>
    <row r="10" spans="2:8" ht="12.75">
      <c r="B10" s="16" t="s">
        <v>12</v>
      </c>
      <c r="C10" s="3">
        <v>3592721.05</v>
      </c>
      <c r="D10" s="4">
        <v>0</v>
      </c>
      <c r="E10" s="3">
        <f aca="true" t="shared" si="0" ref="E10:E16">C10+D10</f>
        <v>3592721.05</v>
      </c>
      <c r="F10" s="4">
        <v>2642863.99</v>
      </c>
      <c r="G10" s="4">
        <v>2642863.99</v>
      </c>
      <c r="H10" s="3">
        <f aca="true" t="shared" si="1" ref="H10:H16">G10-C10</f>
        <v>-949857.0599999996</v>
      </c>
    </row>
    <row r="11" spans="2:8" ht="12.75">
      <c r="B11" s="16" t="s">
        <v>13</v>
      </c>
      <c r="C11" s="3"/>
      <c r="D11" s="4"/>
      <c r="E11" s="3">
        <f t="shared" si="0"/>
        <v>0</v>
      </c>
      <c r="F11" s="4"/>
      <c r="G11" s="4"/>
      <c r="H11" s="3">
        <f t="shared" si="1"/>
        <v>0</v>
      </c>
    </row>
    <row r="12" spans="2:8" ht="12.75">
      <c r="B12" s="16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6" t="s">
        <v>15</v>
      </c>
      <c r="C13" s="3">
        <v>6096855.7</v>
      </c>
      <c r="D13" s="4">
        <v>0</v>
      </c>
      <c r="E13" s="3">
        <f t="shared" si="0"/>
        <v>6096855.7</v>
      </c>
      <c r="F13" s="4">
        <v>3048218.03</v>
      </c>
      <c r="G13" s="4">
        <v>3048218.03</v>
      </c>
      <c r="H13" s="3">
        <f t="shared" si="1"/>
        <v>-3048637.6700000004</v>
      </c>
    </row>
    <row r="14" spans="2:8" ht="12.75">
      <c r="B14" s="16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16" t="s">
        <v>17</v>
      </c>
      <c r="C15" s="3">
        <v>700656</v>
      </c>
      <c r="D15" s="4">
        <v>0</v>
      </c>
      <c r="E15" s="3">
        <f t="shared" si="0"/>
        <v>700656</v>
      </c>
      <c r="F15" s="4">
        <v>1262660.73</v>
      </c>
      <c r="G15" s="4">
        <v>1262660.73</v>
      </c>
      <c r="H15" s="3">
        <f t="shared" si="1"/>
        <v>562004.73</v>
      </c>
    </row>
    <row r="16" spans="2:8" ht="12.75">
      <c r="B16" s="16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0" t="s">
        <v>68</v>
      </c>
      <c r="C17" s="3">
        <f aca="true" t="shared" si="2" ref="C17:H17">SUM(C18:C28)</f>
        <v>41180644</v>
      </c>
      <c r="D17" s="5">
        <f t="shared" si="2"/>
        <v>0</v>
      </c>
      <c r="E17" s="5">
        <f t="shared" si="2"/>
        <v>41180644</v>
      </c>
      <c r="F17" s="5">
        <f t="shared" si="2"/>
        <v>36123494.42000001</v>
      </c>
      <c r="G17" s="5">
        <f t="shared" si="2"/>
        <v>36123494.42000001</v>
      </c>
      <c r="H17" s="5">
        <f t="shared" si="2"/>
        <v>-5057149.580000001</v>
      </c>
    </row>
    <row r="18" spans="2:8" ht="12.75">
      <c r="B18" s="17" t="s">
        <v>18</v>
      </c>
      <c r="C18" s="3">
        <v>27181704</v>
      </c>
      <c r="D18" s="4">
        <v>0</v>
      </c>
      <c r="E18" s="3">
        <f aca="true" t="shared" si="3" ref="E18:E28">C18+D18</f>
        <v>27181704</v>
      </c>
      <c r="F18" s="4">
        <v>24184385.79</v>
      </c>
      <c r="G18" s="4">
        <v>24184385.79</v>
      </c>
      <c r="H18" s="3">
        <f aca="true" t="shared" si="4" ref="H18:H28">G18-C18</f>
        <v>-2997318.210000001</v>
      </c>
    </row>
    <row r="19" spans="2:8" ht="12.75">
      <c r="B19" s="17" t="s">
        <v>19</v>
      </c>
      <c r="C19" s="3">
        <v>12394988</v>
      </c>
      <c r="D19" s="4">
        <v>0</v>
      </c>
      <c r="E19" s="3">
        <f t="shared" si="3"/>
        <v>12394988</v>
      </c>
      <c r="F19" s="4">
        <v>10484350.77</v>
      </c>
      <c r="G19" s="4">
        <v>10484350.77</v>
      </c>
      <c r="H19" s="3">
        <f t="shared" si="4"/>
        <v>-1910637.2300000004</v>
      </c>
    </row>
    <row r="20" spans="2:8" ht="12.75">
      <c r="B20" s="17" t="s">
        <v>20</v>
      </c>
      <c r="C20" s="3">
        <v>975470</v>
      </c>
      <c r="D20" s="4">
        <v>0</v>
      </c>
      <c r="E20" s="3">
        <f t="shared" si="3"/>
        <v>975470</v>
      </c>
      <c r="F20" s="4">
        <v>954563.88</v>
      </c>
      <c r="G20" s="4">
        <v>954563.88</v>
      </c>
      <c r="H20" s="3">
        <f t="shared" si="4"/>
        <v>-20906.119999999995</v>
      </c>
    </row>
    <row r="21" spans="2:8" ht="12.75">
      <c r="B21" s="17" t="s">
        <v>21</v>
      </c>
      <c r="C21" s="3">
        <v>44277</v>
      </c>
      <c r="D21" s="4">
        <v>0</v>
      </c>
      <c r="E21" s="3">
        <f t="shared" si="3"/>
        <v>44277</v>
      </c>
      <c r="F21" s="4">
        <v>89437.95</v>
      </c>
      <c r="G21" s="4">
        <v>89437.95</v>
      </c>
      <c r="H21" s="3">
        <f t="shared" si="4"/>
        <v>45160.95</v>
      </c>
    </row>
    <row r="22" spans="2:8" ht="12.75">
      <c r="B22" s="17" t="s">
        <v>22</v>
      </c>
      <c r="C22" s="3"/>
      <c r="D22" s="4"/>
      <c r="E22" s="3">
        <f t="shared" si="3"/>
        <v>0</v>
      </c>
      <c r="F22" s="4"/>
      <c r="G22" s="4"/>
      <c r="H22" s="3">
        <f t="shared" si="4"/>
        <v>0</v>
      </c>
    </row>
    <row r="23" spans="2:8" ht="25.5">
      <c r="B23" s="18" t="s">
        <v>23</v>
      </c>
      <c r="C23" s="3">
        <v>584205</v>
      </c>
      <c r="D23" s="4">
        <v>0</v>
      </c>
      <c r="E23" s="3">
        <f t="shared" si="3"/>
        <v>584205</v>
      </c>
      <c r="F23" s="4">
        <v>410756.03</v>
      </c>
      <c r="G23" s="4">
        <v>410756.03</v>
      </c>
      <c r="H23" s="3">
        <f t="shared" si="4"/>
        <v>-173448.96999999997</v>
      </c>
    </row>
    <row r="24" spans="2:8" ht="25.5">
      <c r="B24" s="18" t="s">
        <v>24</v>
      </c>
      <c r="C24" s="3"/>
      <c r="D24" s="4"/>
      <c r="E24" s="3">
        <f t="shared" si="3"/>
        <v>0</v>
      </c>
      <c r="F24" s="4"/>
      <c r="G24" s="4"/>
      <c r="H24" s="3">
        <f t="shared" si="4"/>
        <v>0</v>
      </c>
    </row>
    <row r="25" spans="2:8" ht="12.75">
      <c r="B25" s="17" t="s">
        <v>25</v>
      </c>
      <c r="C25" s="3"/>
      <c r="D25" s="4"/>
      <c r="E25" s="3">
        <f t="shared" si="3"/>
        <v>0</v>
      </c>
      <c r="F25" s="4"/>
      <c r="G25" s="4"/>
      <c r="H25" s="3">
        <f t="shared" si="4"/>
        <v>0</v>
      </c>
    </row>
    <row r="26" spans="2:8" ht="12.75">
      <c r="B26" s="17" t="s">
        <v>26</v>
      </c>
      <c r="C26" s="3"/>
      <c r="D26" s="4"/>
      <c r="E26" s="3">
        <f t="shared" si="3"/>
        <v>0</v>
      </c>
      <c r="F26" s="4"/>
      <c r="G26" s="4"/>
      <c r="H26" s="3">
        <f t="shared" si="4"/>
        <v>0</v>
      </c>
    </row>
    <row r="27" spans="2:8" ht="12.75">
      <c r="B27" s="17" t="s">
        <v>27</v>
      </c>
      <c r="C27" s="3"/>
      <c r="D27" s="4"/>
      <c r="E27" s="3">
        <f t="shared" si="3"/>
        <v>0</v>
      </c>
      <c r="F27" s="4"/>
      <c r="G27" s="4"/>
      <c r="H27" s="3">
        <f t="shared" si="4"/>
        <v>0</v>
      </c>
    </row>
    <row r="28" spans="2:8" ht="25.5">
      <c r="B28" s="18" t="s">
        <v>28</v>
      </c>
      <c r="C28" s="3"/>
      <c r="D28" s="4"/>
      <c r="E28" s="3">
        <f t="shared" si="3"/>
        <v>0</v>
      </c>
      <c r="F28" s="4"/>
      <c r="G28" s="4"/>
      <c r="H28" s="3">
        <f t="shared" si="4"/>
        <v>0</v>
      </c>
    </row>
    <row r="29" spans="2:8" ht="25.5">
      <c r="B29" s="20" t="s">
        <v>29</v>
      </c>
      <c r="C29" s="3">
        <f aca="true" t="shared" si="5" ref="C29:H29">SUM(C30:C34)</f>
        <v>2700</v>
      </c>
      <c r="D29" s="3">
        <f t="shared" si="5"/>
        <v>0</v>
      </c>
      <c r="E29" s="3">
        <f t="shared" si="5"/>
        <v>2700</v>
      </c>
      <c r="F29" s="3">
        <f t="shared" si="5"/>
        <v>0</v>
      </c>
      <c r="G29" s="3">
        <f t="shared" si="5"/>
        <v>0</v>
      </c>
      <c r="H29" s="3">
        <f t="shared" si="5"/>
        <v>-2700</v>
      </c>
    </row>
    <row r="30" spans="2:8" ht="12.75">
      <c r="B30" s="17" t="s">
        <v>30</v>
      </c>
      <c r="C30" s="3"/>
      <c r="D30" s="4"/>
      <c r="E30" s="3">
        <f aca="true" t="shared" si="6" ref="E30:E35">C30+D30</f>
        <v>0</v>
      </c>
      <c r="F30" s="4"/>
      <c r="G30" s="4"/>
      <c r="H30" s="3">
        <f aca="true" t="shared" si="7" ref="H30:H35">G30-C30</f>
        <v>0</v>
      </c>
    </row>
    <row r="31" spans="2:8" ht="12.75">
      <c r="B31" s="17" t="s">
        <v>31</v>
      </c>
      <c r="C31" s="3"/>
      <c r="D31" s="4"/>
      <c r="E31" s="3">
        <f t="shared" si="6"/>
        <v>0</v>
      </c>
      <c r="F31" s="4"/>
      <c r="G31" s="4"/>
      <c r="H31" s="3">
        <f t="shared" si="7"/>
        <v>0</v>
      </c>
    </row>
    <row r="32" spans="2:8" ht="12.75">
      <c r="B32" s="17" t="s">
        <v>32</v>
      </c>
      <c r="C32" s="3"/>
      <c r="D32" s="4"/>
      <c r="E32" s="3">
        <f t="shared" si="6"/>
        <v>0</v>
      </c>
      <c r="F32" s="4"/>
      <c r="G32" s="4"/>
      <c r="H32" s="3">
        <f t="shared" si="7"/>
        <v>0</v>
      </c>
    </row>
    <row r="33" spans="2:8" ht="25.5">
      <c r="B33" s="18" t="s">
        <v>33</v>
      </c>
      <c r="C33" s="3"/>
      <c r="D33" s="4"/>
      <c r="E33" s="3">
        <f t="shared" si="6"/>
        <v>0</v>
      </c>
      <c r="F33" s="4"/>
      <c r="G33" s="4"/>
      <c r="H33" s="3">
        <f t="shared" si="7"/>
        <v>0</v>
      </c>
    </row>
    <row r="34" spans="2:8" ht="12.75">
      <c r="B34" s="17" t="s">
        <v>34</v>
      </c>
      <c r="C34" s="3">
        <v>2700</v>
      </c>
      <c r="D34" s="4">
        <v>0</v>
      </c>
      <c r="E34" s="3">
        <f t="shared" si="6"/>
        <v>2700</v>
      </c>
      <c r="F34" s="4">
        <v>0</v>
      </c>
      <c r="G34" s="4">
        <v>0</v>
      </c>
      <c r="H34" s="3">
        <f t="shared" si="7"/>
        <v>-2700</v>
      </c>
    </row>
    <row r="35" spans="2:8" ht="12.75">
      <c r="B35" s="16" t="s">
        <v>71</v>
      </c>
      <c r="C35" s="3"/>
      <c r="D35" s="4"/>
      <c r="E35" s="3">
        <f t="shared" si="6"/>
        <v>0</v>
      </c>
      <c r="F35" s="4"/>
      <c r="G35" s="4"/>
      <c r="H35" s="3">
        <f t="shared" si="7"/>
        <v>0</v>
      </c>
    </row>
    <row r="36" spans="2:8" ht="12.75">
      <c r="B36" s="16" t="s">
        <v>35</v>
      </c>
      <c r="C36" s="3">
        <f aca="true" t="shared" si="8" ref="C36:H36">C37</f>
        <v>0</v>
      </c>
      <c r="D36" s="3">
        <f t="shared" si="8"/>
        <v>0</v>
      </c>
      <c r="E36" s="3">
        <f t="shared" si="8"/>
        <v>0</v>
      </c>
      <c r="F36" s="3">
        <f t="shared" si="8"/>
        <v>0</v>
      </c>
      <c r="G36" s="3">
        <f t="shared" si="8"/>
        <v>0</v>
      </c>
      <c r="H36" s="3">
        <f t="shared" si="8"/>
        <v>0</v>
      </c>
    </row>
    <row r="37" spans="2:8" ht="12.75">
      <c r="B37" s="17" t="s">
        <v>36</v>
      </c>
      <c r="C37" s="3"/>
      <c r="D37" s="4"/>
      <c r="E37" s="3">
        <f>C37+D37</f>
        <v>0</v>
      </c>
      <c r="F37" s="4"/>
      <c r="G37" s="4"/>
      <c r="H37" s="3">
        <f>G37-C37</f>
        <v>0</v>
      </c>
    </row>
    <row r="38" spans="2:8" ht="12.75">
      <c r="B38" s="16" t="s">
        <v>37</v>
      </c>
      <c r="C38" s="3">
        <f aca="true" t="shared" si="9" ref="C38:H38">C39+C40</f>
        <v>1431799</v>
      </c>
      <c r="D38" s="3">
        <f t="shared" si="9"/>
        <v>0</v>
      </c>
      <c r="E38" s="3">
        <f t="shared" si="9"/>
        <v>1431799</v>
      </c>
      <c r="F38" s="3">
        <f t="shared" si="9"/>
        <v>1184892.56</v>
      </c>
      <c r="G38" s="3">
        <f t="shared" si="9"/>
        <v>1184892.56</v>
      </c>
      <c r="H38" s="3">
        <f t="shared" si="9"/>
        <v>-246906.43999999994</v>
      </c>
    </row>
    <row r="39" spans="2:8" ht="12.75">
      <c r="B39" s="17" t="s">
        <v>38</v>
      </c>
      <c r="C39" s="3">
        <v>1431799</v>
      </c>
      <c r="D39" s="4">
        <v>0</v>
      </c>
      <c r="E39" s="3">
        <f>C39+D39</f>
        <v>1431799</v>
      </c>
      <c r="F39" s="4">
        <v>1184892.56</v>
      </c>
      <c r="G39" s="4">
        <v>1184892.56</v>
      </c>
      <c r="H39" s="3">
        <f>G39-C39</f>
        <v>-246906.43999999994</v>
      </c>
    </row>
    <row r="40" spans="2:8" ht="12.75">
      <c r="B40" s="17" t="s">
        <v>39</v>
      </c>
      <c r="C40" s="3"/>
      <c r="D40" s="4"/>
      <c r="E40" s="3">
        <f>C40+D40</f>
        <v>0</v>
      </c>
      <c r="F40" s="4"/>
      <c r="G40" s="4"/>
      <c r="H40" s="3">
        <f>G40-C40</f>
        <v>0</v>
      </c>
    </row>
    <row r="41" spans="2:8" ht="12.75">
      <c r="B41" s="15"/>
      <c r="C41" s="3"/>
      <c r="D41" s="4"/>
      <c r="E41" s="3"/>
      <c r="F41" s="4"/>
      <c r="G41" s="4"/>
      <c r="H41" s="3"/>
    </row>
    <row r="42" spans="2:8" ht="25.5">
      <c r="B42" s="21" t="s">
        <v>69</v>
      </c>
      <c r="C42" s="11">
        <f aca="true" t="shared" si="10" ref="C42:H42">C10+C11+C12+C13+C14+C15+C16+C17+C29+C35+C36+C38</f>
        <v>53005375.75</v>
      </c>
      <c r="D42" s="7">
        <f t="shared" si="10"/>
        <v>0</v>
      </c>
      <c r="E42" s="7">
        <f t="shared" si="10"/>
        <v>53005375.75</v>
      </c>
      <c r="F42" s="7">
        <f t="shared" si="10"/>
        <v>44262129.73000001</v>
      </c>
      <c r="G42" s="7">
        <f t="shared" si="10"/>
        <v>44262129.73000001</v>
      </c>
      <c r="H42" s="7">
        <f t="shared" si="10"/>
        <v>-8743246.020000001</v>
      </c>
    </row>
    <row r="43" spans="2:8" ht="25.5">
      <c r="B43" s="21" t="s">
        <v>40</v>
      </c>
      <c r="C43" s="8"/>
      <c r="D43" s="9"/>
      <c r="E43" s="8"/>
      <c r="F43" s="9"/>
      <c r="G43" s="9"/>
      <c r="H43" s="3"/>
    </row>
    <row r="44" spans="2:8" ht="12.75">
      <c r="B44" s="15"/>
      <c r="C44" s="3"/>
      <c r="D44" s="10"/>
      <c r="E44" s="3"/>
      <c r="F44" s="10"/>
      <c r="G44" s="10"/>
      <c r="H44" s="3"/>
    </row>
    <row r="45" spans="2:8" ht="12.75">
      <c r="B45" s="14" t="s">
        <v>41</v>
      </c>
      <c r="C45" s="3"/>
      <c r="D45" s="4"/>
      <c r="E45" s="3"/>
      <c r="F45" s="4"/>
      <c r="G45" s="4"/>
      <c r="H45" s="3"/>
    </row>
    <row r="46" spans="2:8" ht="12.75">
      <c r="B46" s="16" t="s">
        <v>42</v>
      </c>
      <c r="C46" s="3">
        <f aca="true" t="shared" si="11" ref="C46:H46">SUM(C47:C54)</f>
        <v>37961194</v>
      </c>
      <c r="D46" s="3">
        <f t="shared" si="11"/>
        <v>0</v>
      </c>
      <c r="E46" s="3">
        <f t="shared" si="11"/>
        <v>37961194</v>
      </c>
      <c r="F46" s="3">
        <f t="shared" si="11"/>
        <v>34186903.09</v>
      </c>
      <c r="G46" s="3">
        <f t="shared" si="11"/>
        <v>34186903.09</v>
      </c>
      <c r="H46" s="3">
        <f t="shared" si="11"/>
        <v>-3774290.91</v>
      </c>
    </row>
    <row r="47" spans="2:8" ht="25.5">
      <c r="B47" s="18" t="s">
        <v>43</v>
      </c>
      <c r="C47" s="3"/>
      <c r="D47" s="4"/>
      <c r="E47" s="3">
        <f aca="true" t="shared" si="12" ref="E47:E54">C47+D47</f>
        <v>0</v>
      </c>
      <c r="F47" s="4"/>
      <c r="G47" s="4"/>
      <c r="H47" s="3">
        <f aca="true" t="shared" si="13" ref="H47:H54">G47-C47</f>
        <v>0</v>
      </c>
    </row>
    <row r="48" spans="2:8" ht="25.5">
      <c r="B48" s="18" t="s">
        <v>44</v>
      </c>
      <c r="C48" s="3"/>
      <c r="D48" s="4"/>
      <c r="E48" s="3">
        <f t="shared" si="12"/>
        <v>0</v>
      </c>
      <c r="F48" s="4"/>
      <c r="G48" s="4"/>
      <c r="H48" s="3">
        <f t="shared" si="13"/>
        <v>0</v>
      </c>
    </row>
    <row r="49" spans="2:8" ht="25.5">
      <c r="B49" s="18" t="s">
        <v>45</v>
      </c>
      <c r="C49" s="3">
        <v>13053390</v>
      </c>
      <c r="D49" s="4">
        <v>0</v>
      </c>
      <c r="E49" s="3">
        <f t="shared" si="12"/>
        <v>13053390</v>
      </c>
      <c r="F49" s="4">
        <v>12747470</v>
      </c>
      <c r="G49" s="4">
        <v>12747470</v>
      </c>
      <c r="H49" s="3">
        <f t="shared" si="13"/>
        <v>-305920</v>
      </c>
    </row>
    <row r="50" spans="2:8" ht="38.25">
      <c r="B50" s="18" t="s">
        <v>46</v>
      </c>
      <c r="C50" s="3">
        <v>24907804</v>
      </c>
      <c r="D50" s="4">
        <v>0</v>
      </c>
      <c r="E50" s="3">
        <f t="shared" si="12"/>
        <v>24907804</v>
      </c>
      <c r="F50" s="4">
        <v>21439433.09</v>
      </c>
      <c r="G50" s="4">
        <v>21439433.09</v>
      </c>
      <c r="H50" s="3">
        <f t="shared" si="13"/>
        <v>-3468370.91</v>
      </c>
    </row>
    <row r="51" spans="2:8" ht="12.75">
      <c r="B51" s="18" t="s">
        <v>47</v>
      </c>
      <c r="C51" s="3"/>
      <c r="D51" s="4"/>
      <c r="E51" s="3">
        <f t="shared" si="12"/>
        <v>0</v>
      </c>
      <c r="F51" s="4"/>
      <c r="G51" s="4"/>
      <c r="H51" s="3">
        <f t="shared" si="13"/>
        <v>0</v>
      </c>
    </row>
    <row r="52" spans="2:8" ht="25.5">
      <c r="B52" s="18" t="s">
        <v>48</v>
      </c>
      <c r="C52" s="3"/>
      <c r="D52" s="4"/>
      <c r="E52" s="3">
        <f t="shared" si="12"/>
        <v>0</v>
      </c>
      <c r="F52" s="4"/>
      <c r="G52" s="4"/>
      <c r="H52" s="3">
        <f t="shared" si="13"/>
        <v>0</v>
      </c>
    </row>
    <row r="53" spans="2:8" ht="25.5">
      <c r="B53" s="18" t="s">
        <v>49</v>
      </c>
      <c r="C53" s="3"/>
      <c r="D53" s="4"/>
      <c r="E53" s="3">
        <f t="shared" si="12"/>
        <v>0</v>
      </c>
      <c r="F53" s="4"/>
      <c r="G53" s="4"/>
      <c r="H53" s="3">
        <f t="shared" si="13"/>
        <v>0</v>
      </c>
    </row>
    <row r="54" spans="2:8" ht="25.5">
      <c r="B54" s="18" t="s">
        <v>50</v>
      </c>
      <c r="C54" s="3"/>
      <c r="D54" s="4"/>
      <c r="E54" s="3">
        <f t="shared" si="12"/>
        <v>0</v>
      </c>
      <c r="F54" s="4"/>
      <c r="G54" s="4"/>
      <c r="H54" s="3">
        <f t="shared" si="13"/>
        <v>0</v>
      </c>
    </row>
    <row r="55" spans="2:8" ht="12.75">
      <c r="B55" s="20" t="s">
        <v>51</v>
      </c>
      <c r="C55" s="3">
        <f aca="true" t="shared" si="14" ref="C55:H55">SUM(C56:C59)</f>
        <v>0</v>
      </c>
      <c r="D55" s="3">
        <f t="shared" si="14"/>
        <v>0</v>
      </c>
      <c r="E55" s="3">
        <f t="shared" si="14"/>
        <v>0</v>
      </c>
      <c r="F55" s="3">
        <f t="shared" si="14"/>
        <v>0</v>
      </c>
      <c r="G55" s="3">
        <f t="shared" si="14"/>
        <v>0</v>
      </c>
      <c r="H55" s="3">
        <f t="shared" si="14"/>
        <v>0</v>
      </c>
    </row>
    <row r="56" spans="2:8" ht="12.75">
      <c r="B56" s="18" t="s">
        <v>52</v>
      </c>
      <c r="C56" s="3"/>
      <c r="D56" s="4"/>
      <c r="E56" s="3">
        <f>C56+D56</f>
        <v>0</v>
      </c>
      <c r="F56" s="4"/>
      <c r="G56" s="4"/>
      <c r="H56" s="3">
        <f>G56-C56</f>
        <v>0</v>
      </c>
    </row>
    <row r="57" spans="2:8" ht="12.75">
      <c r="B57" s="18" t="s">
        <v>53</v>
      </c>
      <c r="C57" s="3"/>
      <c r="D57" s="4"/>
      <c r="E57" s="3">
        <f>C57+D57</f>
        <v>0</v>
      </c>
      <c r="F57" s="4"/>
      <c r="G57" s="4"/>
      <c r="H57" s="3">
        <f>G57-C57</f>
        <v>0</v>
      </c>
    </row>
    <row r="58" spans="2:8" ht="12.75">
      <c r="B58" s="18" t="s">
        <v>54</v>
      </c>
      <c r="C58" s="3"/>
      <c r="D58" s="4"/>
      <c r="E58" s="3">
        <f>C58+D58</f>
        <v>0</v>
      </c>
      <c r="F58" s="4"/>
      <c r="G58" s="4"/>
      <c r="H58" s="3">
        <f>G58-C58</f>
        <v>0</v>
      </c>
    </row>
    <row r="59" spans="2:8" ht="12.75">
      <c r="B59" s="18" t="s">
        <v>55</v>
      </c>
      <c r="C59" s="3"/>
      <c r="D59" s="4"/>
      <c r="E59" s="3">
        <f>C59+D59</f>
        <v>0</v>
      </c>
      <c r="F59" s="4"/>
      <c r="G59" s="4"/>
      <c r="H59" s="3">
        <f>G59-C59</f>
        <v>0</v>
      </c>
    </row>
    <row r="60" spans="2:8" ht="12.75">
      <c r="B60" s="20" t="s">
        <v>56</v>
      </c>
      <c r="C60" s="3">
        <f aca="true" t="shared" si="15" ref="C60:H60">C61+C62</f>
        <v>0</v>
      </c>
      <c r="D60" s="3">
        <f t="shared" si="15"/>
        <v>0</v>
      </c>
      <c r="E60" s="3">
        <f t="shared" si="15"/>
        <v>0</v>
      </c>
      <c r="F60" s="3">
        <f t="shared" si="15"/>
        <v>0</v>
      </c>
      <c r="G60" s="3">
        <f t="shared" si="15"/>
        <v>0</v>
      </c>
      <c r="H60" s="3">
        <f t="shared" si="15"/>
        <v>0</v>
      </c>
    </row>
    <row r="61" spans="2:8" ht="25.5">
      <c r="B61" s="18" t="s">
        <v>57</v>
      </c>
      <c r="C61" s="3"/>
      <c r="D61" s="4"/>
      <c r="E61" s="3">
        <f>C61+D61</f>
        <v>0</v>
      </c>
      <c r="F61" s="4"/>
      <c r="G61" s="4"/>
      <c r="H61" s="3">
        <f>G61-C61</f>
        <v>0</v>
      </c>
    </row>
    <row r="62" spans="2:8" ht="12.75">
      <c r="B62" s="18" t="s">
        <v>58</v>
      </c>
      <c r="C62" s="3"/>
      <c r="D62" s="4"/>
      <c r="E62" s="3">
        <f>C62+D62</f>
        <v>0</v>
      </c>
      <c r="F62" s="4"/>
      <c r="G62" s="4"/>
      <c r="H62" s="3">
        <f>G62-C62</f>
        <v>0</v>
      </c>
    </row>
    <row r="63" spans="2:8" ht="38.25">
      <c r="B63" s="20" t="s">
        <v>72</v>
      </c>
      <c r="C63" s="3"/>
      <c r="D63" s="4"/>
      <c r="E63" s="3">
        <f>C63+D63</f>
        <v>0</v>
      </c>
      <c r="F63" s="4"/>
      <c r="G63" s="4"/>
      <c r="H63" s="3">
        <f>G63-C63</f>
        <v>0</v>
      </c>
    </row>
    <row r="64" spans="2:8" ht="12.75">
      <c r="B64" s="37" t="s">
        <v>59</v>
      </c>
      <c r="C64" s="35"/>
      <c r="D64" s="36"/>
      <c r="E64" s="35">
        <f>C64+D64</f>
        <v>0</v>
      </c>
      <c r="F64" s="36"/>
      <c r="G64" s="36"/>
      <c r="H64" s="35">
        <f>G64-C64</f>
        <v>0</v>
      </c>
    </row>
    <row r="65" spans="2:8" ht="12.75">
      <c r="B65" s="15"/>
      <c r="C65" s="3"/>
      <c r="D65" s="10"/>
      <c r="E65" s="3"/>
      <c r="F65" s="10"/>
      <c r="G65" s="10"/>
      <c r="H65" s="3"/>
    </row>
    <row r="66" spans="2:8" ht="25.5">
      <c r="B66" s="21" t="s">
        <v>60</v>
      </c>
      <c r="C66" s="11">
        <f aca="true" t="shared" si="16" ref="C66:H66">C46+C55+C60+C63+C64</f>
        <v>37961194</v>
      </c>
      <c r="D66" s="11">
        <f t="shared" si="16"/>
        <v>0</v>
      </c>
      <c r="E66" s="11">
        <f t="shared" si="16"/>
        <v>37961194</v>
      </c>
      <c r="F66" s="11">
        <f t="shared" si="16"/>
        <v>34186903.09</v>
      </c>
      <c r="G66" s="11">
        <f t="shared" si="16"/>
        <v>34186903.09</v>
      </c>
      <c r="H66" s="11">
        <f t="shared" si="16"/>
        <v>-3774290.91</v>
      </c>
    </row>
    <row r="67" spans="2:8" ht="12.75">
      <c r="B67" s="19"/>
      <c r="C67" s="3"/>
      <c r="D67" s="10"/>
      <c r="E67" s="3"/>
      <c r="F67" s="10"/>
      <c r="G67" s="10"/>
      <c r="H67" s="3"/>
    </row>
    <row r="68" spans="2:8" ht="25.5">
      <c r="B68" s="21" t="s">
        <v>61</v>
      </c>
      <c r="C68" s="11">
        <f aca="true" t="shared" si="17" ref="C68:H68">C69</f>
        <v>0</v>
      </c>
      <c r="D68" s="11">
        <f t="shared" si="17"/>
        <v>0</v>
      </c>
      <c r="E68" s="11">
        <f t="shared" si="17"/>
        <v>0</v>
      </c>
      <c r="F68" s="11">
        <f t="shared" si="17"/>
        <v>0</v>
      </c>
      <c r="G68" s="11">
        <f t="shared" si="17"/>
        <v>0</v>
      </c>
      <c r="H68" s="11">
        <f t="shared" si="17"/>
        <v>0</v>
      </c>
    </row>
    <row r="69" spans="2:8" ht="12.75">
      <c r="B69" s="19" t="s">
        <v>62</v>
      </c>
      <c r="C69" s="3"/>
      <c r="D69" s="4"/>
      <c r="E69" s="3">
        <f>C69+D69</f>
        <v>0</v>
      </c>
      <c r="F69" s="4"/>
      <c r="G69" s="4"/>
      <c r="H69" s="3">
        <f>G69-C69</f>
        <v>0</v>
      </c>
    </row>
    <row r="70" spans="2:8" ht="12.75">
      <c r="B70" s="19"/>
      <c r="C70" s="3"/>
      <c r="D70" s="4"/>
      <c r="E70" s="3"/>
      <c r="F70" s="4"/>
      <c r="G70" s="4"/>
      <c r="H70" s="3"/>
    </row>
    <row r="71" spans="2:8" ht="12.75">
      <c r="B71" s="21" t="s">
        <v>63</v>
      </c>
      <c r="C71" s="11">
        <f aca="true" t="shared" si="18" ref="C71:H71">C42+C66+C68</f>
        <v>90966569.75</v>
      </c>
      <c r="D71" s="11">
        <f t="shared" si="18"/>
        <v>0</v>
      </c>
      <c r="E71" s="11">
        <f t="shared" si="18"/>
        <v>90966569.75</v>
      </c>
      <c r="F71" s="11">
        <f t="shared" si="18"/>
        <v>78449032.82000002</v>
      </c>
      <c r="G71" s="11">
        <f t="shared" si="18"/>
        <v>78449032.82000002</v>
      </c>
      <c r="H71" s="11">
        <f t="shared" si="18"/>
        <v>-12517536.930000002</v>
      </c>
    </row>
    <row r="72" spans="2:8" ht="12.75">
      <c r="B72" s="19"/>
      <c r="C72" s="3"/>
      <c r="D72" s="4"/>
      <c r="E72" s="3"/>
      <c r="F72" s="4"/>
      <c r="G72" s="4"/>
      <c r="H72" s="3"/>
    </row>
    <row r="73" spans="2:8" ht="12.75">
      <c r="B73" s="21" t="s">
        <v>64</v>
      </c>
      <c r="C73" s="3"/>
      <c r="D73" s="4"/>
      <c r="E73" s="3"/>
      <c r="F73" s="4"/>
      <c r="G73" s="4"/>
      <c r="H73" s="3"/>
    </row>
    <row r="74" spans="2:8" ht="25.5">
      <c r="B74" s="19" t="s">
        <v>65</v>
      </c>
      <c r="C74" s="3"/>
      <c r="D74" s="4"/>
      <c r="E74" s="3">
        <f>C74+D74</f>
        <v>0</v>
      </c>
      <c r="F74" s="4"/>
      <c r="G74" s="4"/>
      <c r="H74" s="3">
        <f>G74-C74</f>
        <v>0</v>
      </c>
    </row>
    <row r="75" spans="2:8" ht="25.5">
      <c r="B75" s="19" t="s">
        <v>66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1" t="s">
        <v>67</v>
      </c>
      <c r="C76" s="11">
        <f aca="true" t="shared" si="19" ref="C76:H76">SUM(C74:C75)</f>
        <v>0</v>
      </c>
      <c r="D76" s="11">
        <f t="shared" si="19"/>
        <v>0</v>
      </c>
      <c r="E76" s="11">
        <f t="shared" si="19"/>
        <v>0</v>
      </c>
      <c r="F76" s="11">
        <f t="shared" si="19"/>
        <v>0</v>
      </c>
      <c r="G76" s="11">
        <f t="shared" si="19"/>
        <v>0</v>
      </c>
      <c r="H76" s="11">
        <f t="shared" si="19"/>
        <v>0</v>
      </c>
    </row>
    <row r="77" spans="2:8" ht="13.5" thickBot="1">
      <c r="B77" s="22"/>
      <c r="C77" s="12"/>
      <c r="D77" s="13"/>
      <c r="E77" s="12"/>
      <c r="F77" s="13"/>
      <c r="G77" s="13"/>
      <c r="H77" s="12"/>
    </row>
    <row r="79" spans="1:8" ht="12.75">
      <c r="A79" s="46" t="s">
        <v>74</v>
      </c>
      <c r="B79" s="46"/>
      <c r="C79" s="46"/>
      <c r="D79" s="46"/>
      <c r="E79" s="46"/>
      <c r="F79" s="46"/>
      <c r="G79" s="46"/>
      <c r="H79" s="46"/>
    </row>
    <row r="80" spans="1:8" ht="27.75" customHeight="1">
      <c r="A80" s="46"/>
      <c r="B80" s="46"/>
      <c r="C80" s="46"/>
      <c r="D80" s="46"/>
      <c r="E80" s="46"/>
      <c r="F80" s="46"/>
      <c r="G80" s="46"/>
      <c r="H80" s="46"/>
    </row>
    <row r="81" spans="1:8" ht="15.75">
      <c r="A81" s="23"/>
      <c r="B81" s="23"/>
      <c r="C81" s="23"/>
      <c r="D81" s="24"/>
      <c r="E81" s="24"/>
      <c r="F81" s="25"/>
      <c r="G81" s="25"/>
      <c r="H81" s="25"/>
    </row>
    <row r="82" spans="1:8" ht="15.75">
      <c r="A82" s="23"/>
      <c r="B82" s="23"/>
      <c r="C82" s="23"/>
      <c r="D82" s="24"/>
      <c r="E82" s="24"/>
      <c r="F82" s="25"/>
      <c r="G82" s="25"/>
      <c r="H82" s="25"/>
    </row>
    <row r="83" spans="1:8" ht="12.75">
      <c r="A83" s="62" t="s">
        <v>75</v>
      </c>
      <c r="B83" s="62"/>
      <c r="C83" s="62"/>
      <c r="D83" s="62"/>
      <c r="E83" s="62"/>
      <c r="F83" s="62"/>
      <c r="G83" s="62"/>
      <c r="H83" s="62"/>
    </row>
    <row r="84" spans="1:8" ht="42" customHeight="1">
      <c r="A84" s="62"/>
      <c r="B84" s="62"/>
      <c r="C84" s="62"/>
      <c r="D84" s="62"/>
      <c r="E84" s="62"/>
      <c r="F84" s="62"/>
      <c r="G84" s="62"/>
      <c r="H84" s="62"/>
    </row>
    <row r="85" spans="1:8" ht="12.75">
      <c r="A85" s="27"/>
      <c r="B85" s="27"/>
      <c r="C85" s="27"/>
      <c r="D85" s="27"/>
      <c r="E85" s="27"/>
      <c r="F85" s="27"/>
      <c r="G85" s="27"/>
      <c r="H85" s="27"/>
    </row>
    <row r="86" spans="1:8" ht="12.75">
      <c r="A86" s="27"/>
      <c r="B86" s="27"/>
      <c r="C86" s="27"/>
      <c r="D86" s="27"/>
      <c r="E86" s="27"/>
      <c r="F86" s="27"/>
      <c r="G86" s="27"/>
      <c r="H86" s="27"/>
    </row>
    <row r="87" spans="1:8" ht="12.75">
      <c r="A87" s="27"/>
      <c r="B87" s="27"/>
      <c r="C87" s="27"/>
      <c r="D87" s="27"/>
      <c r="E87" s="27"/>
      <c r="F87" s="27"/>
      <c r="G87" s="27"/>
      <c r="H87" s="27"/>
    </row>
    <row r="88" spans="1:8" ht="12.75">
      <c r="A88" s="27"/>
      <c r="B88" s="27"/>
      <c r="C88" s="27"/>
      <c r="D88" s="27"/>
      <c r="E88" s="27"/>
      <c r="F88" s="27"/>
      <c r="G88" s="27"/>
      <c r="H88" s="27"/>
    </row>
    <row r="89" spans="1:8" ht="15.75">
      <c r="A89" s="23"/>
      <c r="B89" s="23"/>
      <c r="C89" s="24"/>
      <c r="D89" s="24"/>
      <c r="E89" s="23"/>
      <c r="F89" s="25"/>
      <c r="G89" s="25"/>
      <c r="H89" s="25"/>
    </row>
    <row r="90" spans="1:8" ht="15.75">
      <c r="A90" s="63" t="s">
        <v>81</v>
      </c>
      <c r="B90" s="63"/>
      <c r="C90" s="63"/>
      <c r="D90" s="45" t="s">
        <v>78</v>
      </c>
      <c r="E90" s="45"/>
      <c r="F90" s="45"/>
      <c r="G90" s="26"/>
      <c r="H90" s="26"/>
    </row>
    <row r="91" spans="1:8" ht="15.75">
      <c r="A91" s="64" t="s">
        <v>80</v>
      </c>
      <c r="B91" s="64"/>
      <c r="C91" s="64"/>
      <c r="D91" s="44" t="s">
        <v>79</v>
      </c>
      <c r="E91" s="44"/>
      <c r="F91" s="44"/>
      <c r="G91" s="26"/>
      <c r="H91" s="26"/>
    </row>
    <row r="92" spans="1:8" ht="12.75">
      <c r="A92" s="26"/>
      <c r="B92" s="26"/>
      <c r="C92" s="26"/>
      <c r="D92" s="26"/>
      <c r="E92" s="26"/>
      <c r="F92" s="26"/>
      <c r="G92" s="26"/>
      <c r="H92" s="26"/>
    </row>
    <row r="93" spans="1:8" ht="12.75">
      <c r="A93" s="26"/>
      <c r="B93" s="26"/>
      <c r="C93" s="26"/>
      <c r="D93" s="26"/>
      <c r="E93" s="26"/>
      <c r="F93" s="26"/>
      <c r="G93" s="26"/>
      <c r="H93" s="26"/>
    </row>
    <row r="94" spans="1:8" ht="12.75">
      <c r="A94" s="26"/>
      <c r="B94" s="26"/>
      <c r="C94" s="26"/>
      <c r="D94" s="26"/>
      <c r="E94" s="26"/>
      <c r="F94" s="26"/>
      <c r="G94" s="26"/>
      <c r="H94" s="26"/>
    </row>
    <row r="95" spans="1:8" ht="12.75">
      <c r="A95" s="26"/>
      <c r="B95" s="26"/>
      <c r="C95" s="26"/>
      <c r="D95" s="26"/>
      <c r="E95" s="26"/>
      <c r="F95" s="26"/>
      <c r="G95" s="26"/>
      <c r="H95" s="26"/>
    </row>
    <row r="96" spans="1:8" ht="12.75">
      <c r="A96" s="26"/>
      <c r="B96" s="26"/>
      <c r="C96" s="26"/>
      <c r="D96" s="26"/>
      <c r="E96" s="26"/>
      <c r="F96" s="26"/>
      <c r="G96" s="26"/>
      <c r="H96" s="26"/>
    </row>
    <row r="97" spans="1:8" ht="15.75">
      <c r="A97" s="26"/>
      <c r="B97" s="45" t="s">
        <v>77</v>
      </c>
      <c r="C97" s="45"/>
      <c r="D97" s="45"/>
      <c r="E97" s="45"/>
      <c r="F97" s="26"/>
      <c r="G97" s="26"/>
      <c r="H97" s="26"/>
    </row>
    <row r="98" spans="1:8" ht="15.75">
      <c r="A98" s="26"/>
      <c r="B98" s="44" t="s">
        <v>76</v>
      </c>
      <c r="C98" s="44"/>
      <c r="D98" s="44"/>
      <c r="E98" s="44"/>
      <c r="F98" s="26"/>
      <c r="G98" s="26"/>
      <c r="H98" s="26"/>
    </row>
  </sheetData>
  <sheetProtection/>
  <mergeCells count="19">
    <mergeCell ref="B2:H2"/>
    <mergeCell ref="B3:H3"/>
    <mergeCell ref="B4:H4"/>
    <mergeCell ref="B5:H5"/>
    <mergeCell ref="C6:G6"/>
    <mergeCell ref="B98:E98"/>
    <mergeCell ref="A83:H84"/>
    <mergeCell ref="A90:C90"/>
    <mergeCell ref="D90:F90"/>
    <mergeCell ref="A91:C91"/>
    <mergeCell ref="F7:F8"/>
    <mergeCell ref="G7:G8"/>
    <mergeCell ref="D91:F91"/>
    <mergeCell ref="B97:E97"/>
    <mergeCell ref="A79:H80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9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I80" sqref="A80:IV9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50" t="s">
        <v>73</v>
      </c>
      <c r="C2" s="51"/>
      <c r="D2" s="51"/>
      <c r="E2" s="51"/>
      <c r="F2" s="51"/>
      <c r="G2" s="51"/>
      <c r="H2" s="52"/>
    </row>
    <row r="3" spans="2:8" ht="12.75">
      <c r="B3" s="53" t="s">
        <v>0</v>
      </c>
      <c r="C3" s="54"/>
      <c r="D3" s="54"/>
      <c r="E3" s="54"/>
      <c r="F3" s="54"/>
      <c r="G3" s="54"/>
      <c r="H3" s="55"/>
    </row>
    <row r="4" spans="2:8" ht="12.75">
      <c r="B4" s="53" t="s">
        <v>83</v>
      </c>
      <c r="C4" s="54"/>
      <c r="D4" s="54"/>
      <c r="E4" s="54"/>
      <c r="F4" s="54"/>
      <c r="G4" s="54"/>
      <c r="H4" s="55"/>
    </row>
    <row r="5" spans="2:8" ht="13.5" thickBot="1">
      <c r="B5" s="56" t="s">
        <v>1</v>
      </c>
      <c r="C5" s="57"/>
      <c r="D5" s="57"/>
      <c r="E5" s="57"/>
      <c r="F5" s="57"/>
      <c r="G5" s="57"/>
      <c r="H5" s="58"/>
    </row>
    <row r="6" spans="2:8" ht="13.5" thickBot="1">
      <c r="B6" s="31"/>
      <c r="C6" s="59" t="s">
        <v>2</v>
      </c>
      <c r="D6" s="60"/>
      <c r="E6" s="60"/>
      <c r="F6" s="60"/>
      <c r="G6" s="61"/>
      <c r="H6" s="42" t="s">
        <v>3</v>
      </c>
    </row>
    <row r="7" spans="2:8" ht="12.75">
      <c r="B7" s="32" t="s">
        <v>4</v>
      </c>
      <c r="C7" s="42" t="s">
        <v>6</v>
      </c>
      <c r="D7" s="48" t="s">
        <v>7</v>
      </c>
      <c r="E7" s="42" t="s">
        <v>8</v>
      </c>
      <c r="F7" s="42" t="s">
        <v>9</v>
      </c>
      <c r="G7" s="42" t="s">
        <v>10</v>
      </c>
      <c r="H7" s="47"/>
    </row>
    <row r="8" spans="2:8" ht="13.5" thickBot="1">
      <c r="B8" s="33" t="s">
        <v>5</v>
      </c>
      <c r="C8" s="43"/>
      <c r="D8" s="49"/>
      <c r="E8" s="43"/>
      <c r="F8" s="43"/>
      <c r="G8" s="43"/>
      <c r="H8" s="43"/>
    </row>
    <row r="9" spans="2:8" ht="12.75">
      <c r="B9" s="14" t="s">
        <v>11</v>
      </c>
      <c r="C9" s="3"/>
      <c r="D9" s="4"/>
      <c r="E9" s="3"/>
      <c r="F9" s="4"/>
      <c r="G9" s="4"/>
      <c r="H9" s="3"/>
    </row>
    <row r="10" spans="2:8" ht="12.75">
      <c r="B10" s="16" t="s">
        <v>12</v>
      </c>
      <c r="C10" s="3">
        <v>3592721.05</v>
      </c>
      <c r="D10" s="4">
        <v>0</v>
      </c>
      <c r="E10" s="3">
        <f aca="true" t="shared" si="0" ref="E10:E16">C10+D10</f>
        <v>3592721.05</v>
      </c>
      <c r="F10" s="4">
        <v>3126933.99</v>
      </c>
      <c r="G10" s="4">
        <v>3126933.99</v>
      </c>
      <c r="H10" s="3">
        <f aca="true" t="shared" si="1" ref="H10:H16">G10-C10</f>
        <v>-465787.0599999996</v>
      </c>
    </row>
    <row r="11" spans="2:8" ht="12.75">
      <c r="B11" s="16" t="s">
        <v>13</v>
      </c>
      <c r="C11" s="3"/>
      <c r="D11" s="4"/>
      <c r="E11" s="3">
        <f t="shared" si="0"/>
        <v>0</v>
      </c>
      <c r="F11" s="4"/>
      <c r="G11" s="4"/>
      <c r="H11" s="3">
        <f t="shared" si="1"/>
        <v>0</v>
      </c>
    </row>
    <row r="12" spans="2:8" ht="12.75">
      <c r="B12" s="16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16" t="s">
        <v>15</v>
      </c>
      <c r="C13" s="3">
        <v>6096855.7</v>
      </c>
      <c r="D13" s="4">
        <v>0</v>
      </c>
      <c r="E13" s="3">
        <f t="shared" si="0"/>
        <v>6096855.7</v>
      </c>
      <c r="F13" s="4">
        <v>3444762.43</v>
      </c>
      <c r="G13" s="4">
        <v>3444762.43</v>
      </c>
      <c r="H13" s="3">
        <f t="shared" si="1"/>
        <v>-2652093.27</v>
      </c>
    </row>
    <row r="14" spans="2:8" ht="12.75">
      <c r="B14" s="16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16" t="s">
        <v>17</v>
      </c>
      <c r="C15" s="3">
        <v>700656</v>
      </c>
      <c r="D15" s="4">
        <v>0</v>
      </c>
      <c r="E15" s="3">
        <f t="shared" si="0"/>
        <v>700656</v>
      </c>
      <c r="F15" s="4">
        <v>1487274.05</v>
      </c>
      <c r="G15" s="4">
        <v>1487274.05</v>
      </c>
      <c r="H15" s="3">
        <f t="shared" si="1"/>
        <v>786618.05</v>
      </c>
    </row>
    <row r="16" spans="2:8" ht="12.75">
      <c r="B16" s="16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0" t="s">
        <v>68</v>
      </c>
      <c r="C17" s="3">
        <f aca="true" t="shared" si="2" ref="C17:H17">SUM(C18:C28)</f>
        <v>41180644</v>
      </c>
      <c r="D17" s="5">
        <f t="shared" si="2"/>
        <v>0</v>
      </c>
      <c r="E17" s="5">
        <f t="shared" si="2"/>
        <v>41180644</v>
      </c>
      <c r="F17" s="5">
        <f t="shared" si="2"/>
        <v>39574151.51</v>
      </c>
      <c r="G17" s="5">
        <f t="shared" si="2"/>
        <v>39574151.51</v>
      </c>
      <c r="H17" s="5">
        <f t="shared" si="2"/>
        <v>-1606492.4900000016</v>
      </c>
    </row>
    <row r="18" spans="2:8" ht="12.75">
      <c r="B18" s="17" t="s">
        <v>18</v>
      </c>
      <c r="C18" s="3">
        <v>27181704</v>
      </c>
      <c r="D18" s="4">
        <v>0</v>
      </c>
      <c r="E18" s="3">
        <f aca="true" t="shared" si="3" ref="E18:E28">C18+D18</f>
        <v>27181704</v>
      </c>
      <c r="F18" s="4">
        <v>26336551.58</v>
      </c>
      <c r="G18" s="4">
        <v>26336551.58</v>
      </c>
      <c r="H18" s="3">
        <f aca="true" t="shared" si="4" ref="H18:H28">G18-C18</f>
        <v>-845152.4200000018</v>
      </c>
    </row>
    <row r="19" spans="2:8" ht="12.75">
      <c r="B19" s="17" t="s">
        <v>19</v>
      </c>
      <c r="C19" s="3">
        <v>12394988</v>
      </c>
      <c r="D19" s="4">
        <v>0</v>
      </c>
      <c r="E19" s="3">
        <f t="shared" si="3"/>
        <v>12394988</v>
      </c>
      <c r="F19" s="4">
        <v>11561178.49</v>
      </c>
      <c r="G19" s="4">
        <v>11561178.49</v>
      </c>
      <c r="H19" s="3">
        <f t="shared" si="4"/>
        <v>-833809.5099999998</v>
      </c>
    </row>
    <row r="20" spans="2:8" ht="12.75">
      <c r="B20" s="17" t="s">
        <v>20</v>
      </c>
      <c r="C20" s="3">
        <v>975470</v>
      </c>
      <c r="D20" s="4">
        <v>0</v>
      </c>
      <c r="E20" s="3">
        <f t="shared" si="3"/>
        <v>975470</v>
      </c>
      <c r="F20" s="4">
        <v>1056212.71</v>
      </c>
      <c r="G20" s="4">
        <v>1056212.71</v>
      </c>
      <c r="H20" s="3">
        <f t="shared" si="4"/>
        <v>80742.70999999996</v>
      </c>
    </row>
    <row r="21" spans="2:8" ht="12.75">
      <c r="B21" s="17" t="s">
        <v>21</v>
      </c>
      <c r="C21" s="3">
        <v>44277</v>
      </c>
      <c r="D21" s="4">
        <v>0</v>
      </c>
      <c r="E21" s="3">
        <f t="shared" si="3"/>
        <v>44277</v>
      </c>
      <c r="F21" s="4">
        <v>93574.07</v>
      </c>
      <c r="G21" s="4">
        <v>93574.07</v>
      </c>
      <c r="H21" s="3">
        <f t="shared" si="4"/>
        <v>49297.07000000001</v>
      </c>
    </row>
    <row r="22" spans="2:8" ht="12.75">
      <c r="B22" s="17" t="s">
        <v>22</v>
      </c>
      <c r="C22" s="3"/>
      <c r="D22" s="4"/>
      <c r="E22" s="3">
        <f t="shared" si="3"/>
        <v>0</v>
      </c>
      <c r="F22" s="4"/>
      <c r="G22" s="4"/>
      <c r="H22" s="3">
        <f t="shared" si="4"/>
        <v>0</v>
      </c>
    </row>
    <row r="23" spans="2:8" ht="25.5">
      <c r="B23" s="18" t="s">
        <v>23</v>
      </c>
      <c r="C23" s="3">
        <v>584205</v>
      </c>
      <c r="D23" s="4">
        <v>0</v>
      </c>
      <c r="E23" s="3">
        <f t="shared" si="3"/>
        <v>584205</v>
      </c>
      <c r="F23" s="4">
        <v>526634.66</v>
      </c>
      <c r="G23" s="4">
        <v>526634.66</v>
      </c>
      <c r="H23" s="3">
        <f t="shared" si="4"/>
        <v>-57570.33999999997</v>
      </c>
    </row>
    <row r="24" spans="2:8" ht="25.5">
      <c r="B24" s="18" t="s">
        <v>24</v>
      </c>
      <c r="C24" s="3"/>
      <c r="D24" s="4"/>
      <c r="E24" s="3">
        <f t="shared" si="3"/>
        <v>0</v>
      </c>
      <c r="F24" s="4"/>
      <c r="G24" s="4"/>
      <c r="H24" s="3">
        <f t="shared" si="4"/>
        <v>0</v>
      </c>
    </row>
    <row r="25" spans="2:8" ht="12.75">
      <c r="B25" s="17" t="s">
        <v>25</v>
      </c>
      <c r="C25" s="3"/>
      <c r="D25" s="4"/>
      <c r="E25" s="3">
        <f t="shared" si="3"/>
        <v>0</v>
      </c>
      <c r="F25" s="4"/>
      <c r="G25" s="4"/>
      <c r="H25" s="3">
        <f t="shared" si="4"/>
        <v>0</v>
      </c>
    </row>
    <row r="26" spans="2:8" ht="12.75">
      <c r="B26" s="17" t="s">
        <v>26</v>
      </c>
      <c r="C26" s="3"/>
      <c r="D26" s="4"/>
      <c r="E26" s="3">
        <f t="shared" si="3"/>
        <v>0</v>
      </c>
      <c r="F26" s="4"/>
      <c r="G26" s="4"/>
      <c r="H26" s="3">
        <f t="shared" si="4"/>
        <v>0</v>
      </c>
    </row>
    <row r="27" spans="2:8" ht="12.75">
      <c r="B27" s="17" t="s">
        <v>27</v>
      </c>
      <c r="C27" s="3"/>
      <c r="D27" s="4"/>
      <c r="E27" s="3">
        <f t="shared" si="3"/>
        <v>0</v>
      </c>
      <c r="F27" s="4"/>
      <c r="G27" s="4"/>
      <c r="H27" s="3">
        <f t="shared" si="4"/>
        <v>0</v>
      </c>
    </row>
    <row r="28" spans="2:8" ht="25.5">
      <c r="B28" s="18" t="s">
        <v>28</v>
      </c>
      <c r="C28" s="3"/>
      <c r="D28" s="4"/>
      <c r="E28" s="3">
        <f t="shared" si="3"/>
        <v>0</v>
      </c>
      <c r="F28" s="4"/>
      <c r="G28" s="4"/>
      <c r="H28" s="3">
        <f t="shared" si="4"/>
        <v>0</v>
      </c>
    </row>
    <row r="29" spans="2:8" ht="25.5">
      <c r="B29" s="20" t="s">
        <v>29</v>
      </c>
      <c r="C29" s="3">
        <f aca="true" t="shared" si="5" ref="C29:H29">SUM(C30:C34)</f>
        <v>2700</v>
      </c>
      <c r="D29" s="3">
        <f t="shared" si="5"/>
        <v>0</v>
      </c>
      <c r="E29" s="3">
        <f t="shared" si="5"/>
        <v>2700</v>
      </c>
      <c r="F29" s="3">
        <f t="shared" si="5"/>
        <v>0</v>
      </c>
      <c r="G29" s="3">
        <f t="shared" si="5"/>
        <v>0</v>
      </c>
      <c r="H29" s="3">
        <f t="shared" si="5"/>
        <v>-2700</v>
      </c>
    </row>
    <row r="30" spans="2:8" ht="12.75">
      <c r="B30" s="17" t="s">
        <v>30</v>
      </c>
      <c r="C30" s="3"/>
      <c r="D30" s="4"/>
      <c r="E30" s="3">
        <f aca="true" t="shared" si="6" ref="E30:E35">C30+D30</f>
        <v>0</v>
      </c>
      <c r="F30" s="4"/>
      <c r="G30" s="4"/>
      <c r="H30" s="3">
        <f aca="true" t="shared" si="7" ref="H30:H35">G30-C30</f>
        <v>0</v>
      </c>
    </row>
    <row r="31" spans="2:8" ht="12.75">
      <c r="B31" s="17" t="s">
        <v>31</v>
      </c>
      <c r="C31" s="3"/>
      <c r="D31" s="4"/>
      <c r="E31" s="3">
        <f t="shared" si="6"/>
        <v>0</v>
      </c>
      <c r="F31" s="4"/>
      <c r="G31" s="4"/>
      <c r="H31" s="3">
        <f t="shared" si="7"/>
        <v>0</v>
      </c>
    </row>
    <row r="32" spans="2:8" ht="12.75">
      <c r="B32" s="17" t="s">
        <v>32</v>
      </c>
      <c r="C32" s="3"/>
      <c r="D32" s="4"/>
      <c r="E32" s="3">
        <f t="shared" si="6"/>
        <v>0</v>
      </c>
      <c r="F32" s="4"/>
      <c r="G32" s="4"/>
      <c r="H32" s="3">
        <f t="shared" si="7"/>
        <v>0</v>
      </c>
    </row>
    <row r="33" spans="2:8" ht="25.5">
      <c r="B33" s="18" t="s">
        <v>33</v>
      </c>
      <c r="C33" s="3"/>
      <c r="D33" s="4"/>
      <c r="E33" s="3">
        <f t="shared" si="6"/>
        <v>0</v>
      </c>
      <c r="F33" s="4"/>
      <c r="G33" s="4"/>
      <c r="H33" s="3">
        <f t="shared" si="7"/>
        <v>0</v>
      </c>
    </row>
    <row r="34" spans="2:8" ht="12.75">
      <c r="B34" s="17" t="s">
        <v>34</v>
      </c>
      <c r="C34" s="3">
        <v>2700</v>
      </c>
      <c r="D34" s="4">
        <v>0</v>
      </c>
      <c r="E34" s="3">
        <f t="shared" si="6"/>
        <v>2700</v>
      </c>
      <c r="F34" s="4">
        <v>0</v>
      </c>
      <c r="G34" s="4">
        <v>0</v>
      </c>
      <c r="H34" s="3">
        <f t="shared" si="7"/>
        <v>-2700</v>
      </c>
    </row>
    <row r="35" spans="2:8" ht="12.75">
      <c r="B35" s="16" t="s">
        <v>71</v>
      </c>
      <c r="C35" s="3"/>
      <c r="D35" s="4"/>
      <c r="E35" s="3">
        <f t="shared" si="6"/>
        <v>0</v>
      </c>
      <c r="F35" s="4"/>
      <c r="G35" s="4"/>
      <c r="H35" s="3">
        <f t="shared" si="7"/>
        <v>0</v>
      </c>
    </row>
    <row r="36" spans="2:8" ht="12.75">
      <c r="B36" s="16" t="s">
        <v>35</v>
      </c>
      <c r="C36" s="3">
        <f aca="true" t="shared" si="8" ref="C36:H36">C37</f>
        <v>0</v>
      </c>
      <c r="D36" s="3">
        <f t="shared" si="8"/>
        <v>0</v>
      </c>
      <c r="E36" s="3">
        <f t="shared" si="8"/>
        <v>0</v>
      </c>
      <c r="F36" s="3">
        <f t="shared" si="8"/>
        <v>0</v>
      </c>
      <c r="G36" s="3">
        <f t="shared" si="8"/>
        <v>0</v>
      </c>
      <c r="H36" s="3">
        <f t="shared" si="8"/>
        <v>0</v>
      </c>
    </row>
    <row r="37" spans="2:8" ht="12.75">
      <c r="B37" s="17" t="s">
        <v>36</v>
      </c>
      <c r="C37" s="3"/>
      <c r="D37" s="4"/>
      <c r="E37" s="3">
        <f>C37+D37</f>
        <v>0</v>
      </c>
      <c r="F37" s="4"/>
      <c r="G37" s="4"/>
      <c r="H37" s="3">
        <f>G37-C37</f>
        <v>0</v>
      </c>
    </row>
    <row r="38" spans="2:8" ht="12.75">
      <c r="B38" s="16" t="s">
        <v>37</v>
      </c>
      <c r="C38" s="3">
        <f aca="true" t="shared" si="9" ref="C38:H38">C39+C40</f>
        <v>1431799</v>
      </c>
      <c r="D38" s="3">
        <f t="shared" si="9"/>
        <v>0</v>
      </c>
      <c r="E38" s="3">
        <f t="shared" si="9"/>
        <v>1431799</v>
      </c>
      <c r="F38" s="3">
        <f t="shared" si="9"/>
        <v>1203689.44</v>
      </c>
      <c r="G38" s="3">
        <f t="shared" si="9"/>
        <v>1203689.44</v>
      </c>
      <c r="H38" s="3">
        <f t="shared" si="9"/>
        <v>-228109.56000000006</v>
      </c>
    </row>
    <row r="39" spans="2:8" ht="12.75">
      <c r="B39" s="17" t="s">
        <v>38</v>
      </c>
      <c r="C39" s="3">
        <v>1431799</v>
      </c>
      <c r="D39" s="4">
        <v>0</v>
      </c>
      <c r="E39" s="3">
        <f>C39+D39</f>
        <v>1431799</v>
      </c>
      <c r="F39" s="4">
        <v>1203689.44</v>
      </c>
      <c r="G39" s="4">
        <v>1203689.44</v>
      </c>
      <c r="H39" s="3">
        <f>G39-C39</f>
        <v>-228109.56000000006</v>
      </c>
    </row>
    <row r="40" spans="2:8" ht="12.75">
      <c r="B40" s="17" t="s">
        <v>39</v>
      </c>
      <c r="C40" s="3"/>
      <c r="D40" s="4"/>
      <c r="E40" s="3">
        <f>C40+D40</f>
        <v>0</v>
      </c>
      <c r="F40" s="4"/>
      <c r="G40" s="4"/>
      <c r="H40" s="3">
        <f>G40-C40</f>
        <v>0</v>
      </c>
    </row>
    <row r="41" spans="2:8" ht="12.75">
      <c r="B41" s="15"/>
      <c r="C41" s="3"/>
      <c r="D41" s="4"/>
      <c r="E41" s="3"/>
      <c r="F41" s="4"/>
      <c r="G41" s="4"/>
      <c r="H41" s="3"/>
    </row>
    <row r="42" spans="2:8" ht="25.5">
      <c r="B42" s="21" t="s">
        <v>69</v>
      </c>
      <c r="C42" s="11">
        <f aca="true" t="shared" si="10" ref="C42:H42">C10+C11+C12+C13+C14+C15+C16+C17+C29+C35+C36+C38</f>
        <v>53005375.75</v>
      </c>
      <c r="D42" s="7">
        <f t="shared" si="10"/>
        <v>0</v>
      </c>
      <c r="E42" s="7">
        <f t="shared" si="10"/>
        <v>53005375.75</v>
      </c>
      <c r="F42" s="7">
        <f t="shared" si="10"/>
        <v>48836811.419999994</v>
      </c>
      <c r="G42" s="7">
        <f t="shared" si="10"/>
        <v>48836811.419999994</v>
      </c>
      <c r="H42" s="7">
        <f t="shared" si="10"/>
        <v>-4168564.330000001</v>
      </c>
    </row>
    <row r="43" spans="2:8" ht="25.5">
      <c r="B43" s="21" t="s">
        <v>40</v>
      </c>
      <c r="C43" s="8"/>
      <c r="D43" s="9"/>
      <c r="E43" s="8"/>
      <c r="F43" s="9"/>
      <c r="G43" s="9"/>
      <c r="H43" s="3"/>
    </row>
    <row r="44" spans="2:8" ht="12.75">
      <c r="B44" s="15"/>
      <c r="C44" s="3"/>
      <c r="D44" s="10"/>
      <c r="E44" s="3"/>
      <c r="F44" s="10"/>
      <c r="G44" s="10"/>
      <c r="H44" s="3"/>
    </row>
    <row r="45" spans="2:8" ht="12.75">
      <c r="B45" s="14" t="s">
        <v>41</v>
      </c>
      <c r="C45" s="3"/>
      <c r="D45" s="4"/>
      <c r="E45" s="3"/>
      <c r="F45" s="4"/>
      <c r="G45" s="4"/>
      <c r="H45" s="3"/>
    </row>
    <row r="46" spans="2:8" ht="12.75">
      <c r="B46" s="16" t="s">
        <v>42</v>
      </c>
      <c r="C46" s="3">
        <f aca="true" t="shared" si="11" ref="C46:H46">SUM(C47:C54)</f>
        <v>37961194</v>
      </c>
      <c r="D46" s="3">
        <f t="shared" si="11"/>
        <v>0</v>
      </c>
      <c r="E46" s="3">
        <f t="shared" si="11"/>
        <v>37961194</v>
      </c>
      <c r="F46" s="3">
        <f t="shared" si="11"/>
        <v>36330178.129999995</v>
      </c>
      <c r="G46" s="3">
        <f t="shared" si="11"/>
        <v>36330178.129999995</v>
      </c>
      <c r="H46" s="3">
        <f t="shared" si="11"/>
        <v>-1631015.870000001</v>
      </c>
    </row>
    <row r="47" spans="2:8" ht="25.5">
      <c r="B47" s="18" t="s">
        <v>43</v>
      </c>
      <c r="C47" s="3"/>
      <c r="D47" s="4"/>
      <c r="E47" s="3">
        <f aca="true" t="shared" si="12" ref="E47:E54">C47+D47</f>
        <v>0</v>
      </c>
      <c r="F47" s="4"/>
      <c r="G47" s="4"/>
      <c r="H47" s="3">
        <f aca="true" t="shared" si="13" ref="H47:H54">G47-C47</f>
        <v>0</v>
      </c>
    </row>
    <row r="48" spans="2:8" ht="25.5">
      <c r="B48" s="18" t="s">
        <v>44</v>
      </c>
      <c r="C48" s="3"/>
      <c r="D48" s="4"/>
      <c r="E48" s="3">
        <f t="shared" si="12"/>
        <v>0</v>
      </c>
      <c r="F48" s="4"/>
      <c r="G48" s="4"/>
      <c r="H48" s="3">
        <f t="shared" si="13"/>
        <v>0</v>
      </c>
    </row>
    <row r="49" spans="2:8" ht="25.5">
      <c r="B49" s="18" t="s">
        <v>45</v>
      </c>
      <c r="C49" s="3">
        <v>13053390</v>
      </c>
      <c r="D49" s="4">
        <v>0</v>
      </c>
      <c r="E49" s="3">
        <f t="shared" si="12"/>
        <v>13053390</v>
      </c>
      <c r="F49" s="4">
        <v>12747470</v>
      </c>
      <c r="G49" s="4">
        <v>12747470</v>
      </c>
      <c r="H49" s="3">
        <f t="shared" si="13"/>
        <v>-305920</v>
      </c>
    </row>
    <row r="50" spans="2:8" ht="38.25">
      <c r="B50" s="18" t="s">
        <v>46</v>
      </c>
      <c r="C50" s="3">
        <v>24907804</v>
      </c>
      <c r="D50" s="4">
        <v>0</v>
      </c>
      <c r="E50" s="3">
        <f t="shared" si="12"/>
        <v>24907804</v>
      </c>
      <c r="F50" s="4">
        <v>23582708.13</v>
      </c>
      <c r="G50" s="4">
        <v>23582708.13</v>
      </c>
      <c r="H50" s="3">
        <f t="shared" si="13"/>
        <v>-1325095.870000001</v>
      </c>
    </row>
    <row r="51" spans="2:8" ht="12.75">
      <c r="B51" s="18" t="s">
        <v>47</v>
      </c>
      <c r="C51" s="3"/>
      <c r="D51" s="4"/>
      <c r="E51" s="3">
        <f t="shared" si="12"/>
        <v>0</v>
      </c>
      <c r="F51" s="4"/>
      <c r="G51" s="4"/>
      <c r="H51" s="3">
        <f t="shared" si="13"/>
        <v>0</v>
      </c>
    </row>
    <row r="52" spans="2:8" ht="25.5">
      <c r="B52" s="18" t="s">
        <v>48</v>
      </c>
      <c r="C52" s="3"/>
      <c r="D52" s="4"/>
      <c r="E52" s="3">
        <f t="shared" si="12"/>
        <v>0</v>
      </c>
      <c r="F52" s="4"/>
      <c r="G52" s="4"/>
      <c r="H52" s="3">
        <f t="shared" si="13"/>
        <v>0</v>
      </c>
    </row>
    <row r="53" spans="2:8" ht="25.5">
      <c r="B53" s="18" t="s">
        <v>49</v>
      </c>
      <c r="C53" s="3"/>
      <c r="D53" s="4"/>
      <c r="E53" s="3">
        <f t="shared" si="12"/>
        <v>0</v>
      </c>
      <c r="F53" s="4"/>
      <c r="G53" s="4"/>
      <c r="H53" s="3">
        <f t="shared" si="13"/>
        <v>0</v>
      </c>
    </row>
    <row r="54" spans="2:8" ht="25.5">
      <c r="B54" s="18" t="s">
        <v>50</v>
      </c>
      <c r="C54" s="3"/>
      <c r="D54" s="4"/>
      <c r="E54" s="3">
        <f t="shared" si="12"/>
        <v>0</v>
      </c>
      <c r="F54" s="4"/>
      <c r="G54" s="4"/>
      <c r="H54" s="3">
        <f t="shared" si="13"/>
        <v>0</v>
      </c>
    </row>
    <row r="55" spans="2:8" ht="12.75">
      <c r="B55" s="20" t="s">
        <v>51</v>
      </c>
      <c r="C55" s="3">
        <f aca="true" t="shared" si="14" ref="C55:H55">SUM(C56:C59)</f>
        <v>0</v>
      </c>
      <c r="D55" s="3">
        <f t="shared" si="14"/>
        <v>0</v>
      </c>
      <c r="E55" s="3">
        <f t="shared" si="14"/>
        <v>0</v>
      </c>
      <c r="F55" s="3">
        <f t="shared" si="14"/>
        <v>0</v>
      </c>
      <c r="G55" s="3">
        <f t="shared" si="14"/>
        <v>0</v>
      </c>
      <c r="H55" s="3">
        <f t="shared" si="14"/>
        <v>0</v>
      </c>
    </row>
    <row r="56" spans="2:8" ht="12.75">
      <c r="B56" s="18" t="s">
        <v>52</v>
      </c>
      <c r="C56" s="3"/>
      <c r="D56" s="4"/>
      <c r="E56" s="3">
        <f>C56+D56</f>
        <v>0</v>
      </c>
      <c r="F56" s="4"/>
      <c r="G56" s="4"/>
      <c r="H56" s="3">
        <f>G56-C56</f>
        <v>0</v>
      </c>
    </row>
    <row r="57" spans="2:8" ht="12.75">
      <c r="B57" s="18" t="s">
        <v>53</v>
      </c>
      <c r="C57" s="3"/>
      <c r="D57" s="4"/>
      <c r="E57" s="3">
        <f>C57+D57</f>
        <v>0</v>
      </c>
      <c r="F57" s="4"/>
      <c r="G57" s="4"/>
      <c r="H57" s="3">
        <f>G57-C57</f>
        <v>0</v>
      </c>
    </row>
    <row r="58" spans="2:8" ht="12.75">
      <c r="B58" s="18" t="s">
        <v>54</v>
      </c>
      <c r="C58" s="3"/>
      <c r="D58" s="4"/>
      <c r="E58" s="3">
        <f>C58+D58</f>
        <v>0</v>
      </c>
      <c r="F58" s="4"/>
      <c r="G58" s="4"/>
      <c r="H58" s="3">
        <f>G58-C58</f>
        <v>0</v>
      </c>
    </row>
    <row r="59" spans="2:8" ht="12.75">
      <c r="B59" s="18" t="s">
        <v>55</v>
      </c>
      <c r="C59" s="3"/>
      <c r="D59" s="4"/>
      <c r="E59" s="3">
        <f>C59+D59</f>
        <v>0</v>
      </c>
      <c r="F59" s="4"/>
      <c r="G59" s="4"/>
      <c r="H59" s="3">
        <f>G59-C59</f>
        <v>0</v>
      </c>
    </row>
    <row r="60" spans="2:8" ht="12.75">
      <c r="B60" s="20" t="s">
        <v>56</v>
      </c>
      <c r="C60" s="3">
        <f aca="true" t="shared" si="15" ref="C60:H60">C61+C62</f>
        <v>0</v>
      </c>
      <c r="D60" s="3">
        <f t="shared" si="15"/>
        <v>0</v>
      </c>
      <c r="E60" s="3">
        <f t="shared" si="15"/>
        <v>0</v>
      </c>
      <c r="F60" s="3">
        <f t="shared" si="15"/>
        <v>0</v>
      </c>
      <c r="G60" s="3">
        <f t="shared" si="15"/>
        <v>0</v>
      </c>
      <c r="H60" s="3">
        <f t="shared" si="15"/>
        <v>0</v>
      </c>
    </row>
    <row r="61" spans="2:8" ht="25.5">
      <c r="B61" s="18" t="s">
        <v>57</v>
      </c>
      <c r="C61" s="3"/>
      <c r="D61" s="4"/>
      <c r="E61" s="3">
        <f>C61+D61</f>
        <v>0</v>
      </c>
      <c r="F61" s="4"/>
      <c r="G61" s="4"/>
      <c r="H61" s="3">
        <f>G61-C61</f>
        <v>0</v>
      </c>
    </row>
    <row r="62" spans="2:8" ht="12.75">
      <c r="B62" s="18" t="s">
        <v>58</v>
      </c>
      <c r="C62" s="3"/>
      <c r="D62" s="4"/>
      <c r="E62" s="3">
        <f>C62+D62</f>
        <v>0</v>
      </c>
      <c r="F62" s="4"/>
      <c r="G62" s="4"/>
      <c r="H62" s="3">
        <f>G62-C62</f>
        <v>0</v>
      </c>
    </row>
    <row r="63" spans="2:8" ht="38.25">
      <c r="B63" s="20" t="s">
        <v>72</v>
      </c>
      <c r="C63" s="3"/>
      <c r="D63" s="4"/>
      <c r="E63" s="3">
        <f>C63+D63</f>
        <v>0</v>
      </c>
      <c r="F63" s="4"/>
      <c r="G63" s="4"/>
      <c r="H63" s="3">
        <f>G63-C63</f>
        <v>0</v>
      </c>
    </row>
    <row r="64" spans="2:8" ht="12.75">
      <c r="B64" s="37" t="s">
        <v>59</v>
      </c>
      <c r="C64" s="35"/>
      <c r="D64" s="36"/>
      <c r="E64" s="35">
        <f>C64+D64</f>
        <v>0</v>
      </c>
      <c r="F64" s="36"/>
      <c r="G64" s="36"/>
      <c r="H64" s="35">
        <f>G64-C64</f>
        <v>0</v>
      </c>
    </row>
    <row r="65" spans="2:8" ht="12.75">
      <c r="B65" s="15"/>
      <c r="C65" s="3"/>
      <c r="D65" s="10"/>
      <c r="E65" s="3"/>
      <c r="F65" s="10"/>
      <c r="G65" s="10"/>
      <c r="H65" s="3"/>
    </row>
    <row r="66" spans="2:8" ht="25.5">
      <c r="B66" s="21" t="s">
        <v>60</v>
      </c>
      <c r="C66" s="11">
        <f aca="true" t="shared" si="16" ref="C66:H66">C46+C55+C60+C63+C64</f>
        <v>37961194</v>
      </c>
      <c r="D66" s="11">
        <f t="shared" si="16"/>
        <v>0</v>
      </c>
      <c r="E66" s="11">
        <f t="shared" si="16"/>
        <v>37961194</v>
      </c>
      <c r="F66" s="11">
        <f t="shared" si="16"/>
        <v>36330178.129999995</v>
      </c>
      <c r="G66" s="11">
        <f t="shared" si="16"/>
        <v>36330178.129999995</v>
      </c>
      <c r="H66" s="11">
        <f t="shared" si="16"/>
        <v>-1631015.870000001</v>
      </c>
    </row>
    <row r="67" spans="2:8" ht="12.75">
      <c r="B67" s="19"/>
      <c r="C67" s="3"/>
      <c r="D67" s="10"/>
      <c r="E67" s="3"/>
      <c r="F67" s="10"/>
      <c r="G67" s="10"/>
      <c r="H67" s="3"/>
    </row>
    <row r="68" spans="2:8" ht="25.5">
      <c r="B68" s="21" t="s">
        <v>61</v>
      </c>
      <c r="C68" s="11">
        <f aca="true" t="shared" si="17" ref="C68:H68">C69</f>
        <v>0</v>
      </c>
      <c r="D68" s="11">
        <f t="shared" si="17"/>
        <v>0</v>
      </c>
      <c r="E68" s="11">
        <f t="shared" si="17"/>
        <v>0</v>
      </c>
      <c r="F68" s="11">
        <f t="shared" si="17"/>
        <v>0</v>
      </c>
      <c r="G68" s="11">
        <f t="shared" si="17"/>
        <v>0</v>
      </c>
      <c r="H68" s="11">
        <f t="shared" si="17"/>
        <v>0</v>
      </c>
    </row>
    <row r="69" spans="2:8" ht="12.75">
      <c r="B69" s="19" t="s">
        <v>62</v>
      </c>
      <c r="C69" s="3"/>
      <c r="D69" s="4"/>
      <c r="E69" s="3">
        <f>C69+D69</f>
        <v>0</v>
      </c>
      <c r="F69" s="4"/>
      <c r="G69" s="4"/>
      <c r="H69" s="3">
        <f>G69-C69</f>
        <v>0</v>
      </c>
    </row>
    <row r="70" spans="2:8" ht="12.75">
      <c r="B70" s="19"/>
      <c r="C70" s="3"/>
      <c r="D70" s="4"/>
      <c r="E70" s="3"/>
      <c r="F70" s="4"/>
      <c r="G70" s="4"/>
      <c r="H70" s="3"/>
    </row>
    <row r="71" spans="2:8" ht="12.75">
      <c r="B71" s="21" t="s">
        <v>63</v>
      </c>
      <c r="C71" s="11">
        <f aca="true" t="shared" si="18" ref="C71:H71">C42+C66+C68</f>
        <v>90966569.75</v>
      </c>
      <c r="D71" s="11">
        <f t="shared" si="18"/>
        <v>0</v>
      </c>
      <c r="E71" s="11">
        <f t="shared" si="18"/>
        <v>90966569.75</v>
      </c>
      <c r="F71" s="11">
        <f t="shared" si="18"/>
        <v>85166989.54999998</v>
      </c>
      <c r="G71" s="11">
        <f t="shared" si="18"/>
        <v>85166989.54999998</v>
      </c>
      <c r="H71" s="11">
        <f t="shared" si="18"/>
        <v>-5799580.200000002</v>
      </c>
    </row>
    <row r="72" spans="2:8" ht="12.75">
      <c r="B72" s="19"/>
      <c r="C72" s="3"/>
      <c r="D72" s="4"/>
      <c r="E72" s="3"/>
      <c r="F72" s="4"/>
      <c r="G72" s="4"/>
      <c r="H72" s="3"/>
    </row>
    <row r="73" spans="2:8" ht="12.75">
      <c r="B73" s="21" t="s">
        <v>64</v>
      </c>
      <c r="C73" s="3"/>
      <c r="D73" s="4"/>
      <c r="E73" s="3"/>
      <c r="F73" s="4"/>
      <c r="G73" s="4"/>
      <c r="H73" s="3"/>
    </row>
    <row r="74" spans="2:8" ht="25.5">
      <c r="B74" s="19" t="s">
        <v>65</v>
      </c>
      <c r="C74" s="3"/>
      <c r="D74" s="4"/>
      <c r="E74" s="3">
        <f>C74+D74</f>
        <v>0</v>
      </c>
      <c r="F74" s="4"/>
      <c r="G74" s="4"/>
      <c r="H74" s="3">
        <f>G74-C74</f>
        <v>0</v>
      </c>
    </row>
    <row r="75" spans="2:8" ht="25.5">
      <c r="B75" s="19" t="s">
        <v>66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34.5" customHeight="1">
      <c r="B76" s="21" t="s">
        <v>67</v>
      </c>
      <c r="C76" s="11">
        <f aca="true" t="shared" si="19" ref="C76:H76">SUM(C74:C75)</f>
        <v>0</v>
      </c>
      <c r="D76" s="11">
        <f t="shared" si="19"/>
        <v>0</v>
      </c>
      <c r="E76" s="11">
        <f t="shared" si="19"/>
        <v>0</v>
      </c>
      <c r="F76" s="11">
        <f t="shared" si="19"/>
        <v>0</v>
      </c>
      <c r="G76" s="11">
        <f t="shared" si="19"/>
        <v>0</v>
      </c>
      <c r="H76" s="11">
        <f t="shared" si="19"/>
        <v>0</v>
      </c>
    </row>
    <row r="77" spans="2:8" ht="13.5" thickBot="1">
      <c r="B77" s="22"/>
      <c r="C77" s="12"/>
      <c r="D77" s="13"/>
      <c r="E77" s="12"/>
      <c r="F77" s="13"/>
      <c r="G77" s="13"/>
      <c r="H77" s="12"/>
    </row>
    <row r="80" spans="1:8" ht="12.75">
      <c r="A80" s="46" t="s">
        <v>74</v>
      </c>
      <c r="B80" s="46"/>
      <c r="C80" s="46"/>
      <c r="D80" s="46"/>
      <c r="E80" s="46"/>
      <c r="F80" s="46"/>
      <c r="G80" s="46"/>
      <c r="H80" s="46"/>
    </row>
    <row r="81" spans="1:8" ht="27.75" customHeight="1">
      <c r="A81" s="46"/>
      <c r="B81" s="46"/>
      <c r="C81" s="46"/>
      <c r="D81" s="46"/>
      <c r="E81" s="46"/>
      <c r="F81" s="46"/>
      <c r="G81" s="46"/>
      <c r="H81" s="46"/>
    </row>
    <row r="82" spans="1:8" ht="15.75">
      <c r="A82" s="23"/>
      <c r="B82" s="23"/>
      <c r="C82" s="23"/>
      <c r="D82" s="24"/>
      <c r="E82" s="24"/>
      <c r="F82" s="25"/>
      <c r="G82" s="25"/>
      <c r="H82" s="25"/>
    </row>
    <row r="83" spans="1:8" ht="15.75">
      <c r="A83" s="23"/>
      <c r="B83" s="23"/>
      <c r="C83" s="23"/>
      <c r="D83" s="24"/>
      <c r="E83" s="24"/>
      <c r="F83" s="25"/>
      <c r="G83" s="25"/>
      <c r="H83" s="25"/>
    </row>
    <row r="84" spans="1:8" ht="12.75">
      <c r="A84" s="62" t="s">
        <v>75</v>
      </c>
      <c r="B84" s="62"/>
      <c r="C84" s="62"/>
      <c r="D84" s="62"/>
      <c r="E84" s="62"/>
      <c r="F84" s="62"/>
      <c r="G84" s="62"/>
      <c r="H84" s="62"/>
    </row>
    <row r="85" spans="1:8" ht="42" customHeight="1">
      <c r="A85" s="62"/>
      <c r="B85" s="62"/>
      <c r="C85" s="62"/>
      <c r="D85" s="62"/>
      <c r="E85" s="62"/>
      <c r="F85" s="62"/>
      <c r="G85" s="62"/>
      <c r="H85" s="62"/>
    </row>
    <row r="86" spans="1:8" ht="12.75">
      <c r="A86" s="34"/>
      <c r="B86" s="34"/>
      <c r="C86" s="34"/>
      <c r="D86" s="34"/>
      <c r="E86" s="34"/>
      <c r="F86" s="34"/>
      <c r="G86" s="34"/>
      <c r="H86" s="34"/>
    </row>
    <row r="87" spans="1:8" ht="12.75">
      <c r="A87" s="34"/>
      <c r="B87" s="34"/>
      <c r="C87" s="34"/>
      <c r="D87" s="34"/>
      <c r="E87" s="34"/>
      <c r="F87" s="34"/>
      <c r="G87" s="34"/>
      <c r="H87" s="34"/>
    </row>
    <row r="88" spans="1:8" ht="12.75">
      <c r="A88" s="34"/>
      <c r="B88" s="34"/>
      <c r="C88" s="34"/>
      <c r="D88" s="34"/>
      <c r="E88" s="34"/>
      <c r="F88" s="34"/>
      <c r="G88" s="34"/>
      <c r="H88" s="34"/>
    </row>
    <row r="89" spans="1:8" ht="12.75">
      <c r="A89" s="34"/>
      <c r="B89" s="34"/>
      <c r="C89" s="34"/>
      <c r="D89" s="34"/>
      <c r="E89" s="34"/>
      <c r="F89" s="34"/>
      <c r="G89" s="34"/>
      <c r="H89" s="34"/>
    </row>
    <row r="90" spans="1:8" ht="15.75">
      <c r="A90" s="23"/>
      <c r="B90" s="23"/>
      <c r="C90" s="24"/>
      <c r="D90" s="24"/>
      <c r="E90" s="23"/>
      <c r="F90" s="25"/>
      <c r="G90" s="25"/>
      <c r="H90" s="25"/>
    </row>
    <row r="91" spans="1:8" ht="15.75">
      <c r="A91" s="63" t="s">
        <v>81</v>
      </c>
      <c r="B91" s="63"/>
      <c r="C91" s="63"/>
      <c r="D91" s="45" t="s">
        <v>78</v>
      </c>
      <c r="E91" s="45"/>
      <c r="F91" s="45"/>
      <c r="G91" s="26"/>
      <c r="H91" s="26"/>
    </row>
    <row r="92" spans="1:8" ht="15.75">
      <c r="A92" s="64" t="s">
        <v>80</v>
      </c>
      <c r="B92" s="64"/>
      <c r="C92" s="64"/>
      <c r="D92" s="44" t="s">
        <v>79</v>
      </c>
      <c r="E92" s="44"/>
      <c r="F92" s="44"/>
      <c r="G92" s="26"/>
      <c r="H92" s="26"/>
    </row>
    <row r="93" spans="1:8" ht="12.75">
      <c r="A93" s="26"/>
      <c r="B93" s="26"/>
      <c r="C93" s="26"/>
      <c r="D93" s="26"/>
      <c r="E93" s="26"/>
      <c r="F93" s="26"/>
      <c r="G93" s="26"/>
      <c r="H93" s="26"/>
    </row>
    <row r="94" spans="1:8" ht="12.75">
      <c r="A94" s="26"/>
      <c r="B94" s="26"/>
      <c r="C94" s="26"/>
      <c r="D94" s="26"/>
      <c r="E94" s="26"/>
      <c r="F94" s="26"/>
      <c r="G94" s="26"/>
      <c r="H94" s="26"/>
    </row>
    <row r="95" spans="1:8" ht="12.75">
      <c r="A95" s="26"/>
      <c r="B95" s="26"/>
      <c r="C95" s="26"/>
      <c r="D95" s="26"/>
      <c r="E95" s="26"/>
      <c r="F95" s="26"/>
      <c r="G95" s="26"/>
      <c r="H95" s="26"/>
    </row>
    <row r="96" spans="1:8" ht="12.75">
      <c r="A96" s="26"/>
      <c r="B96" s="26"/>
      <c r="C96" s="26"/>
      <c r="D96" s="26"/>
      <c r="E96" s="26"/>
      <c r="F96" s="26"/>
      <c r="G96" s="26"/>
      <c r="H96" s="26"/>
    </row>
    <row r="97" spans="1:8" ht="12.75">
      <c r="A97" s="26"/>
      <c r="B97" s="26"/>
      <c r="C97" s="26"/>
      <c r="D97" s="26"/>
      <c r="E97" s="26"/>
      <c r="F97" s="26"/>
      <c r="G97" s="26"/>
      <c r="H97" s="26"/>
    </row>
    <row r="98" spans="1:8" ht="15.75">
      <c r="A98" s="26"/>
      <c r="B98" s="45" t="s">
        <v>77</v>
      </c>
      <c r="C98" s="45"/>
      <c r="D98" s="45"/>
      <c r="E98" s="45"/>
      <c r="F98" s="26"/>
      <c r="G98" s="26"/>
      <c r="H98" s="26"/>
    </row>
    <row r="99" spans="1:8" ht="15.75">
      <c r="A99" s="26"/>
      <c r="B99" s="44" t="s">
        <v>76</v>
      </c>
      <c r="C99" s="44"/>
      <c r="D99" s="44"/>
      <c r="E99" s="44"/>
      <c r="F99" s="26"/>
      <c r="G99" s="26"/>
      <c r="H99" s="26"/>
    </row>
  </sheetData>
  <sheetProtection/>
  <mergeCells count="19">
    <mergeCell ref="D92:F92"/>
    <mergeCell ref="B98:E98"/>
    <mergeCell ref="A80:H81"/>
    <mergeCell ref="H6:H8"/>
    <mergeCell ref="C7:C8"/>
    <mergeCell ref="D7:D8"/>
    <mergeCell ref="E7:E8"/>
    <mergeCell ref="B99:E99"/>
    <mergeCell ref="A84:H85"/>
    <mergeCell ref="A91:C91"/>
    <mergeCell ref="D91:F91"/>
    <mergeCell ref="A92:C92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tabSelected="1" view="pageBreakPreview" zoomScale="85" zoomScaleSheetLayoutView="85" zoomScalePageLayoutView="0" workbookViewId="0" topLeftCell="A1">
      <pane ySplit="8" topLeftCell="A78" activePane="bottomLeft" state="frozen"/>
      <selection pane="topLeft" activeCell="A1" sqref="A1"/>
      <selection pane="bottomLeft" activeCell="D94" sqref="D94:F9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50" t="s">
        <v>73</v>
      </c>
      <c r="C2" s="51"/>
      <c r="D2" s="51"/>
      <c r="E2" s="51"/>
      <c r="F2" s="51"/>
      <c r="G2" s="51"/>
      <c r="H2" s="52"/>
    </row>
    <row r="3" spans="2:8" ht="12.75">
      <c r="B3" s="53" t="s">
        <v>0</v>
      </c>
      <c r="C3" s="65"/>
      <c r="D3" s="65"/>
      <c r="E3" s="65"/>
      <c r="F3" s="65"/>
      <c r="G3" s="65"/>
      <c r="H3" s="55"/>
    </row>
    <row r="4" spans="2:8" ht="12.75">
      <c r="B4" s="53" t="s">
        <v>84</v>
      </c>
      <c r="C4" s="65"/>
      <c r="D4" s="65"/>
      <c r="E4" s="65"/>
      <c r="F4" s="65"/>
      <c r="G4" s="65"/>
      <c r="H4" s="55"/>
    </row>
    <row r="5" spans="2:8" ht="13.5" thickBot="1">
      <c r="B5" s="56" t="s">
        <v>1</v>
      </c>
      <c r="C5" s="57"/>
      <c r="D5" s="57"/>
      <c r="E5" s="57"/>
      <c r="F5" s="57"/>
      <c r="G5" s="57"/>
      <c r="H5" s="58"/>
    </row>
    <row r="6" spans="2:8" ht="13.5" thickBot="1">
      <c r="B6" s="38"/>
      <c r="C6" s="59" t="s">
        <v>2</v>
      </c>
      <c r="D6" s="60"/>
      <c r="E6" s="60"/>
      <c r="F6" s="60"/>
      <c r="G6" s="61"/>
      <c r="H6" s="42" t="s">
        <v>3</v>
      </c>
    </row>
    <row r="7" spans="2:8" ht="12.75">
      <c r="B7" s="39" t="s">
        <v>4</v>
      </c>
      <c r="C7" s="42" t="s">
        <v>6</v>
      </c>
      <c r="D7" s="48" t="s">
        <v>7</v>
      </c>
      <c r="E7" s="42" t="s">
        <v>8</v>
      </c>
      <c r="F7" s="42" t="s">
        <v>9</v>
      </c>
      <c r="G7" s="42" t="s">
        <v>10</v>
      </c>
      <c r="H7" s="47"/>
    </row>
    <row r="8" spans="2:8" ht="13.5" thickBot="1">
      <c r="B8" s="40" t="s">
        <v>5</v>
      </c>
      <c r="C8" s="43"/>
      <c r="D8" s="49"/>
      <c r="E8" s="43"/>
      <c r="F8" s="43"/>
      <c r="G8" s="43"/>
      <c r="H8" s="43"/>
    </row>
    <row r="9" spans="2:8" ht="12.75">
      <c r="B9" s="14" t="s">
        <v>11</v>
      </c>
      <c r="C9" s="67"/>
      <c r="D9" s="68"/>
      <c r="E9" s="67"/>
      <c r="F9" s="68"/>
      <c r="G9" s="68"/>
      <c r="H9" s="67"/>
    </row>
    <row r="10" spans="2:8" ht="12.75">
      <c r="B10" s="16" t="s">
        <v>12</v>
      </c>
      <c r="C10" s="67">
        <v>3592721.05</v>
      </c>
      <c r="D10" s="68">
        <v>0</v>
      </c>
      <c r="E10" s="67">
        <f>C10+D10</f>
        <v>3592721.05</v>
      </c>
      <c r="F10" s="68">
        <v>3720025.11</v>
      </c>
      <c r="G10" s="68">
        <v>3720025.11</v>
      </c>
      <c r="H10" s="67">
        <f>G10-C10</f>
        <v>127304.06000000006</v>
      </c>
    </row>
    <row r="11" spans="2:8" ht="12.75">
      <c r="B11" s="16" t="s">
        <v>13</v>
      </c>
      <c r="C11" s="67"/>
      <c r="D11" s="68"/>
      <c r="E11" s="67">
        <f>C11+D11</f>
        <v>0</v>
      </c>
      <c r="F11" s="68"/>
      <c r="G11" s="68"/>
      <c r="H11" s="67">
        <f>G11-C11</f>
        <v>0</v>
      </c>
    </row>
    <row r="12" spans="2:8" ht="12.75">
      <c r="B12" s="16" t="s">
        <v>14</v>
      </c>
      <c r="C12" s="67"/>
      <c r="D12" s="68"/>
      <c r="E12" s="67">
        <f>C12+D12</f>
        <v>0</v>
      </c>
      <c r="F12" s="68"/>
      <c r="G12" s="68"/>
      <c r="H12" s="67">
        <f>G12-C12</f>
        <v>0</v>
      </c>
    </row>
    <row r="13" spans="2:8" ht="12.75">
      <c r="B13" s="16" t="s">
        <v>15</v>
      </c>
      <c r="C13" s="67">
        <v>6096855.7</v>
      </c>
      <c r="D13" s="68">
        <v>0</v>
      </c>
      <c r="E13" s="67">
        <f>C13+D13</f>
        <v>6096855.7</v>
      </c>
      <c r="F13" s="68">
        <v>3761432.83</v>
      </c>
      <c r="G13" s="68">
        <v>3761432.83</v>
      </c>
      <c r="H13" s="67">
        <f>G13-C13</f>
        <v>-2335422.87</v>
      </c>
    </row>
    <row r="14" spans="2:8" ht="12.75">
      <c r="B14" s="16" t="s">
        <v>16</v>
      </c>
      <c r="C14" s="67"/>
      <c r="D14" s="68"/>
      <c r="E14" s="67">
        <f>C14+D14</f>
        <v>0</v>
      </c>
      <c r="F14" s="68"/>
      <c r="G14" s="68"/>
      <c r="H14" s="67">
        <f>G14-C14</f>
        <v>0</v>
      </c>
    </row>
    <row r="15" spans="2:8" ht="12.75">
      <c r="B15" s="16" t="s">
        <v>17</v>
      </c>
      <c r="C15" s="67">
        <v>700656</v>
      </c>
      <c r="D15" s="68">
        <v>0</v>
      </c>
      <c r="E15" s="67">
        <f>C15+D15</f>
        <v>700656</v>
      </c>
      <c r="F15" s="68">
        <v>1652803.55</v>
      </c>
      <c r="G15" s="68">
        <v>1652803.55</v>
      </c>
      <c r="H15" s="67">
        <f>G15-C15</f>
        <v>952147.55</v>
      </c>
    </row>
    <row r="16" spans="2:8" ht="12.75">
      <c r="B16" s="16" t="s">
        <v>70</v>
      </c>
      <c r="C16" s="67"/>
      <c r="D16" s="68"/>
      <c r="E16" s="67">
        <f>C16+D16</f>
        <v>0</v>
      </c>
      <c r="F16" s="68"/>
      <c r="G16" s="68"/>
      <c r="H16" s="67">
        <f>G16-C16</f>
        <v>0</v>
      </c>
    </row>
    <row r="17" spans="2:8" ht="25.5">
      <c r="B17" s="20" t="s">
        <v>68</v>
      </c>
      <c r="C17" s="67">
        <f>SUM(C18:C28)</f>
        <v>41180644</v>
      </c>
      <c r="D17" s="69">
        <f>SUM(D18:D28)</f>
        <v>2829197</v>
      </c>
      <c r="E17" s="69">
        <f>SUM(E18:E28)</f>
        <v>44009841</v>
      </c>
      <c r="F17" s="69">
        <f>SUM(F18:F28)</f>
        <v>43296081.85999999</v>
      </c>
      <c r="G17" s="69">
        <f>SUM(G18:G28)</f>
        <v>43296081.85999999</v>
      </c>
      <c r="H17" s="69">
        <f>SUM(H18:H28)</f>
        <v>2115437.8599999985</v>
      </c>
    </row>
    <row r="18" spans="2:8" ht="12.75">
      <c r="B18" s="17" t="s">
        <v>18</v>
      </c>
      <c r="C18" s="67">
        <v>27181704</v>
      </c>
      <c r="D18" s="68">
        <v>2029828</v>
      </c>
      <c r="E18" s="67">
        <f>C18+D18</f>
        <v>29211532</v>
      </c>
      <c r="F18" s="68">
        <v>28906555.15</v>
      </c>
      <c r="G18" s="68">
        <v>28906555.15</v>
      </c>
      <c r="H18" s="67">
        <f>G18-C18</f>
        <v>1724851.1499999985</v>
      </c>
    </row>
    <row r="19" spans="2:8" ht="12.75">
      <c r="B19" s="17" t="s">
        <v>19</v>
      </c>
      <c r="C19" s="67">
        <v>12394988</v>
      </c>
      <c r="D19" s="68">
        <v>374205</v>
      </c>
      <c r="E19" s="67">
        <f>C19+D19</f>
        <v>12769193</v>
      </c>
      <c r="F19" s="68">
        <v>12690434.33</v>
      </c>
      <c r="G19" s="68">
        <v>12690434.33</v>
      </c>
      <c r="H19" s="67">
        <f>G19-C19</f>
        <v>295446.3300000001</v>
      </c>
    </row>
    <row r="20" spans="2:8" ht="12.75">
      <c r="B20" s="17" t="s">
        <v>20</v>
      </c>
      <c r="C20" s="67">
        <v>975470</v>
      </c>
      <c r="D20" s="68">
        <v>243866</v>
      </c>
      <c r="E20" s="67">
        <f>C20+D20</f>
        <v>1219336</v>
      </c>
      <c r="F20" s="68">
        <v>1156050</v>
      </c>
      <c r="G20" s="68">
        <v>1156050</v>
      </c>
      <c r="H20" s="67">
        <f>G20-C20</f>
        <v>180580</v>
      </c>
    </row>
    <row r="21" spans="2:8" ht="12.75">
      <c r="B21" s="17" t="s">
        <v>21</v>
      </c>
      <c r="C21" s="67">
        <v>44277</v>
      </c>
      <c r="D21" s="68">
        <v>5356</v>
      </c>
      <c r="E21" s="67">
        <f>C21+D21</f>
        <v>49633</v>
      </c>
      <c r="F21" s="68">
        <v>49633.44</v>
      </c>
      <c r="G21" s="68">
        <v>49633.44</v>
      </c>
      <c r="H21" s="67">
        <f>G21-C21</f>
        <v>5356.440000000002</v>
      </c>
    </row>
    <row r="22" spans="2:8" ht="12.75">
      <c r="B22" s="17" t="s">
        <v>22</v>
      </c>
      <c r="C22" s="67"/>
      <c r="D22" s="68"/>
      <c r="E22" s="67">
        <f>C22+D22</f>
        <v>0</v>
      </c>
      <c r="F22" s="68"/>
      <c r="G22" s="68"/>
      <c r="H22" s="67">
        <f>G22-C22</f>
        <v>0</v>
      </c>
    </row>
    <row r="23" spans="2:8" ht="25.5">
      <c r="B23" s="18" t="s">
        <v>23</v>
      </c>
      <c r="C23" s="67">
        <v>584205</v>
      </c>
      <c r="D23" s="68">
        <v>175942</v>
      </c>
      <c r="E23" s="67">
        <f>C23+D23</f>
        <v>760147</v>
      </c>
      <c r="F23" s="68">
        <v>493408.94</v>
      </c>
      <c r="G23" s="68">
        <v>493408.94</v>
      </c>
      <c r="H23" s="67">
        <f>G23-C23</f>
        <v>-90796.06</v>
      </c>
    </row>
    <row r="24" spans="2:8" ht="25.5">
      <c r="B24" s="18" t="s">
        <v>24</v>
      </c>
      <c r="C24" s="67"/>
      <c r="D24" s="68"/>
      <c r="E24" s="67">
        <f>C24+D24</f>
        <v>0</v>
      </c>
      <c r="F24" s="68"/>
      <c r="G24" s="68"/>
      <c r="H24" s="67">
        <f>G24-C24</f>
        <v>0</v>
      </c>
    </row>
    <row r="25" spans="2:8" ht="12.75">
      <c r="B25" s="17" t="s">
        <v>25</v>
      </c>
      <c r="C25" s="67"/>
      <c r="D25" s="68"/>
      <c r="E25" s="67">
        <f>C25+D25</f>
        <v>0</v>
      </c>
      <c r="F25" s="68"/>
      <c r="G25" s="68"/>
      <c r="H25" s="67">
        <f>G25-C25</f>
        <v>0</v>
      </c>
    </row>
    <row r="26" spans="2:8" ht="12.75">
      <c r="B26" s="17" t="s">
        <v>26</v>
      </c>
      <c r="C26" s="67"/>
      <c r="D26" s="68"/>
      <c r="E26" s="67">
        <f>C26+D26</f>
        <v>0</v>
      </c>
      <c r="F26" s="68"/>
      <c r="G26" s="68"/>
      <c r="H26" s="67">
        <f>G26-C26</f>
        <v>0</v>
      </c>
    </row>
    <row r="27" spans="2:8" ht="12.75">
      <c r="B27" s="17" t="s">
        <v>27</v>
      </c>
      <c r="C27" s="67"/>
      <c r="D27" s="68"/>
      <c r="E27" s="67">
        <f>C27+D27</f>
        <v>0</v>
      </c>
      <c r="F27" s="68"/>
      <c r="G27" s="68"/>
      <c r="H27" s="67">
        <f>G27-C27</f>
        <v>0</v>
      </c>
    </row>
    <row r="28" spans="2:8" ht="25.5">
      <c r="B28" s="18" t="s">
        <v>28</v>
      </c>
      <c r="C28" s="67"/>
      <c r="D28" s="68"/>
      <c r="E28" s="67">
        <f>C28+D28</f>
        <v>0</v>
      </c>
      <c r="F28" s="68"/>
      <c r="G28" s="68"/>
      <c r="H28" s="67">
        <f>G28-C28</f>
        <v>0</v>
      </c>
    </row>
    <row r="29" spans="2:8" ht="25.5">
      <c r="B29" s="20" t="s">
        <v>29</v>
      </c>
      <c r="C29" s="67">
        <f>SUM(C30:C34)</f>
        <v>2700</v>
      </c>
      <c r="D29" s="67">
        <f>SUM(D30:D34)</f>
        <v>0</v>
      </c>
      <c r="E29" s="67">
        <f>SUM(E30:E34)</f>
        <v>2700</v>
      </c>
      <c r="F29" s="67">
        <f>SUM(F30:F34)</f>
        <v>0</v>
      </c>
      <c r="G29" s="67">
        <f>SUM(G30:G34)</f>
        <v>0</v>
      </c>
      <c r="H29" s="67">
        <f>SUM(H30:H34)</f>
        <v>-2700</v>
      </c>
    </row>
    <row r="30" spans="2:8" ht="12.75">
      <c r="B30" s="17" t="s">
        <v>30</v>
      </c>
      <c r="C30" s="67"/>
      <c r="D30" s="68"/>
      <c r="E30" s="67">
        <f>C30+D30</f>
        <v>0</v>
      </c>
      <c r="F30" s="68"/>
      <c r="G30" s="68"/>
      <c r="H30" s="67">
        <f>G30-C30</f>
        <v>0</v>
      </c>
    </row>
    <row r="31" spans="2:8" ht="12.75">
      <c r="B31" s="17" t="s">
        <v>31</v>
      </c>
      <c r="C31" s="67"/>
      <c r="D31" s="68"/>
      <c r="E31" s="67">
        <f>C31+D31</f>
        <v>0</v>
      </c>
      <c r="F31" s="68"/>
      <c r="G31" s="68"/>
      <c r="H31" s="67">
        <f>G31-C31</f>
        <v>0</v>
      </c>
    </row>
    <row r="32" spans="2:8" ht="12.75">
      <c r="B32" s="17" t="s">
        <v>32</v>
      </c>
      <c r="C32" s="67"/>
      <c r="D32" s="68"/>
      <c r="E32" s="67">
        <f>C32+D32</f>
        <v>0</v>
      </c>
      <c r="F32" s="68"/>
      <c r="G32" s="68"/>
      <c r="H32" s="67">
        <f>G32-C32</f>
        <v>0</v>
      </c>
    </row>
    <row r="33" spans="2:8" ht="25.5">
      <c r="B33" s="18" t="s">
        <v>33</v>
      </c>
      <c r="C33" s="67"/>
      <c r="D33" s="68"/>
      <c r="E33" s="67">
        <f>C33+D33</f>
        <v>0</v>
      </c>
      <c r="F33" s="68"/>
      <c r="G33" s="68"/>
      <c r="H33" s="67">
        <f>G33-C33</f>
        <v>0</v>
      </c>
    </row>
    <row r="34" spans="2:8" ht="12.75">
      <c r="B34" s="17" t="s">
        <v>34</v>
      </c>
      <c r="C34" s="67">
        <v>2700</v>
      </c>
      <c r="D34" s="68">
        <v>0</v>
      </c>
      <c r="E34" s="67">
        <f>C34+D34</f>
        <v>2700</v>
      </c>
      <c r="F34" s="68">
        <v>0</v>
      </c>
      <c r="G34" s="68">
        <v>0</v>
      </c>
      <c r="H34" s="67">
        <f>G34-C34</f>
        <v>-2700</v>
      </c>
    </row>
    <row r="35" spans="2:8" ht="12.75">
      <c r="B35" s="16" t="s">
        <v>71</v>
      </c>
      <c r="C35" s="67"/>
      <c r="D35" s="68"/>
      <c r="E35" s="67">
        <f>C35+D35</f>
        <v>0</v>
      </c>
      <c r="F35" s="68"/>
      <c r="G35" s="68"/>
      <c r="H35" s="67">
        <f>G35-C35</f>
        <v>0</v>
      </c>
    </row>
    <row r="36" spans="2:8" ht="12.75">
      <c r="B36" s="16" t="s">
        <v>35</v>
      </c>
      <c r="C36" s="67">
        <f>C37</f>
        <v>0</v>
      </c>
      <c r="D36" s="67">
        <f>D37</f>
        <v>0</v>
      </c>
      <c r="E36" s="67">
        <f>E37</f>
        <v>0</v>
      </c>
      <c r="F36" s="67">
        <f>F37</f>
        <v>0</v>
      </c>
      <c r="G36" s="67">
        <f>G37</f>
        <v>0</v>
      </c>
      <c r="H36" s="67">
        <f>H37</f>
        <v>0</v>
      </c>
    </row>
    <row r="37" spans="2:8" ht="12.75">
      <c r="B37" s="17" t="s">
        <v>36</v>
      </c>
      <c r="C37" s="67"/>
      <c r="D37" s="68"/>
      <c r="E37" s="67">
        <f>C37+D37</f>
        <v>0</v>
      </c>
      <c r="F37" s="68"/>
      <c r="G37" s="68"/>
      <c r="H37" s="67">
        <f>G37-C37</f>
        <v>0</v>
      </c>
    </row>
    <row r="38" spans="2:8" ht="12.75">
      <c r="B38" s="16" t="s">
        <v>37</v>
      </c>
      <c r="C38" s="67">
        <f>C39+C40</f>
        <v>1431799</v>
      </c>
      <c r="D38" s="67">
        <f>D39+D40</f>
        <v>106977</v>
      </c>
      <c r="E38" s="67">
        <f>E39+E40</f>
        <v>1538776</v>
      </c>
      <c r="F38" s="67">
        <f>F39+F40</f>
        <v>1392061.19</v>
      </c>
      <c r="G38" s="67">
        <f>G39+G40</f>
        <v>1392061.19</v>
      </c>
      <c r="H38" s="67">
        <f>H39+H40</f>
        <v>-39737.810000000056</v>
      </c>
    </row>
    <row r="39" spans="2:8" ht="12.75">
      <c r="B39" s="17" t="s">
        <v>38</v>
      </c>
      <c r="C39" s="67">
        <v>1431799</v>
      </c>
      <c r="D39" s="68">
        <v>106977</v>
      </c>
      <c r="E39" s="67">
        <f>C39+D39</f>
        <v>1538776</v>
      </c>
      <c r="F39" s="68">
        <v>1392061.19</v>
      </c>
      <c r="G39" s="68">
        <v>1392061.19</v>
      </c>
      <c r="H39" s="67">
        <f>G39-C39</f>
        <v>-39737.810000000056</v>
      </c>
    </row>
    <row r="40" spans="2:8" ht="12.75">
      <c r="B40" s="17" t="s">
        <v>39</v>
      </c>
      <c r="C40" s="67"/>
      <c r="D40" s="68"/>
      <c r="E40" s="67">
        <f>C40+D40</f>
        <v>0</v>
      </c>
      <c r="F40" s="68"/>
      <c r="G40" s="68"/>
      <c r="H40" s="67">
        <f>G40-C40</f>
        <v>0</v>
      </c>
    </row>
    <row r="41" spans="2:8" ht="12.75">
      <c r="B41" s="15"/>
      <c r="C41" s="67"/>
      <c r="D41" s="68"/>
      <c r="E41" s="67"/>
      <c r="F41" s="68"/>
      <c r="G41" s="68"/>
      <c r="H41" s="67"/>
    </row>
    <row r="42" spans="2:8" ht="25.5">
      <c r="B42" s="21" t="s">
        <v>69</v>
      </c>
      <c r="C42" s="70">
        <f>C10+C11+C12+C13+C14+C15+C16+C17+C29+C35+C36+C38</f>
        <v>53005375.75</v>
      </c>
      <c r="D42" s="71">
        <f>D10+D11+D12+D13+D14+D15+D16+D17+D29+D35+D36+D38</f>
        <v>2936174</v>
      </c>
      <c r="E42" s="71">
        <f>E10+E11+E12+E13+E14+E15+E16+E17+E29+E35+E36+E38</f>
        <v>55941549.75</v>
      </c>
      <c r="F42" s="71">
        <f>F10+F11+F12+F13+F14+F15+F16+F17+F29+F35+F36+F38</f>
        <v>53822404.53999999</v>
      </c>
      <c r="G42" s="71">
        <f>G10+G11+G12+G13+G14+G15+G16+G17+G29+G35+G36+G38</f>
        <v>53822404.53999999</v>
      </c>
      <c r="H42" s="71">
        <f>H10+H11+H12+H13+H14+H15+H16+H17+H29+H35+H36+H38</f>
        <v>817028.7899999984</v>
      </c>
    </row>
    <row r="43" spans="2:8" ht="12.75">
      <c r="B43" s="6"/>
      <c r="C43" s="67"/>
      <c r="D43" s="72"/>
      <c r="E43" s="73"/>
      <c r="F43" s="72"/>
      <c r="G43" s="72"/>
      <c r="H43" s="73"/>
    </row>
    <row r="44" spans="2:8" ht="25.5">
      <c r="B44" s="21" t="s">
        <v>40</v>
      </c>
      <c r="C44" s="74"/>
      <c r="D44" s="75"/>
      <c r="E44" s="74"/>
      <c r="F44" s="75"/>
      <c r="G44" s="75"/>
      <c r="H44" s="67"/>
    </row>
    <row r="45" spans="2:8" ht="12.75">
      <c r="B45" s="15"/>
      <c r="C45" s="67"/>
      <c r="D45" s="76"/>
      <c r="E45" s="67"/>
      <c r="F45" s="76"/>
      <c r="G45" s="76"/>
      <c r="H45" s="67"/>
    </row>
    <row r="46" spans="2:8" ht="12.75">
      <c r="B46" s="14" t="s">
        <v>41</v>
      </c>
      <c r="C46" s="67"/>
      <c r="D46" s="68"/>
      <c r="E46" s="67"/>
      <c r="F46" s="68"/>
      <c r="G46" s="68"/>
      <c r="H46" s="67"/>
    </row>
    <row r="47" spans="2:8" ht="12.75">
      <c r="B47" s="16" t="s">
        <v>42</v>
      </c>
      <c r="C47" s="67">
        <f>SUM(C48:C55)</f>
        <v>37961194</v>
      </c>
      <c r="D47" s="67">
        <f>SUM(D48:D55)</f>
        <v>505576</v>
      </c>
      <c r="E47" s="67">
        <f>SUM(E48:E55)</f>
        <v>38466770</v>
      </c>
      <c r="F47" s="67">
        <f>SUM(F48:F55)</f>
        <v>38466770.43</v>
      </c>
      <c r="G47" s="67">
        <f>SUM(G48:G55)</f>
        <v>38466770.43</v>
      </c>
      <c r="H47" s="67">
        <f>SUM(H48:H55)</f>
        <v>505576.4299999997</v>
      </c>
    </row>
    <row r="48" spans="2:8" ht="25.5">
      <c r="B48" s="18" t="s">
        <v>43</v>
      </c>
      <c r="C48" s="67"/>
      <c r="D48" s="68"/>
      <c r="E48" s="67">
        <f>C48+D48</f>
        <v>0</v>
      </c>
      <c r="F48" s="68"/>
      <c r="G48" s="68"/>
      <c r="H48" s="67">
        <f>G48-C48</f>
        <v>0</v>
      </c>
    </row>
    <row r="49" spans="2:8" ht="25.5">
      <c r="B49" s="18" t="s">
        <v>44</v>
      </c>
      <c r="C49" s="67"/>
      <c r="D49" s="68"/>
      <c r="E49" s="67">
        <f>C49+D49</f>
        <v>0</v>
      </c>
      <c r="F49" s="68"/>
      <c r="G49" s="68"/>
      <c r="H49" s="67">
        <f>G49-C49</f>
        <v>0</v>
      </c>
    </row>
    <row r="50" spans="2:8" ht="25.5">
      <c r="B50" s="18" t="s">
        <v>45</v>
      </c>
      <c r="C50" s="67">
        <v>13053390</v>
      </c>
      <c r="D50" s="68">
        <v>-305920</v>
      </c>
      <c r="E50" s="67">
        <f>C50+D50</f>
        <v>12747470</v>
      </c>
      <c r="F50" s="68">
        <v>12747470</v>
      </c>
      <c r="G50" s="68">
        <v>12747470</v>
      </c>
      <c r="H50" s="67">
        <f>G50-C50</f>
        <v>-305920</v>
      </c>
    </row>
    <row r="51" spans="2:8" ht="38.25">
      <c r="B51" s="18" t="s">
        <v>46</v>
      </c>
      <c r="C51" s="67">
        <v>24907804</v>
      </c>
      <c r="D51" s="68">
        <v>811496</v>
      </c>
      <c r="E51" s="67">
        <f>C51+D51</f>
        <v>25719300</v>
      </c>
      <c r="F51" s="68">
        <v>25719300.43</v>
      </c>
      <c r="G51" s="68">
        <v>25719300.43</v>
      </c>
      <c r="H51" s="67">
        <f>G51-C51</f>
        <v>811496.4299999997</v>
      </c>
    </row>
    <row r="52" spans="2:8" ht="12.75">
      <c r="B52" s="18" t="s">
        <v>47</v>
      </c>
      <c r="C52" s="67"/>
      <c r="D52" s="68"/>
      <c r="E52" s="67">
        <f>C52+D52</f>
        <v>0</v>
      </c>
      <c r="F52" s="68"/>
      <c r="G52" s="68"/>
      <c r="H52" s="67">
        <f>G52-C52</f>
        <v>0</v>
      </c>
    </row>
    <row r="53" spans="2:8" ht="25.5">
      <c r="B53" s="18" t="s">
        <v>48</v>
      </c>
      <c r="C53" s="67"/>
      <c r="D53" s="68"/>
      <c r="E53" s="67">
        <f>C53+D53</f>
        <v>0</v>
      </c>
      <c r="F53" s="68"/>
      <c r="G53" s="68"/>
      <c r="H53" s="67">
        <f>G53-C53</f>
        <v>0</v>
      </c>
    </row>
    <row r="54" spans="2:8" ht="25.5">
      <c r="B54" s="18" t="s">
        <v>49</v>
      </c>
      <c r="C54" s="67"/>
      <c r="D54" s="68"/>
      <c r="E54" s="67">
        <f>C54+D54</f>
        <v>0</v>
      </c>
      <c r="F54" s="68"/>
      <c r="G54" s="68"/>
      <c r="H54" s="67">
        <f>G54-C54</f>
        <v>0</v>
      </c>
    </row>
    <row r="55" spans="2:8" ht="25.5">
      <c r="B55" s="18" t="s">
        <v>50</v>
      </c>
      <c r="C55" s="67"/>
      <c r="D55" s="68"/>
      <c r="E55" s="67">
        <f>C55+D55</f>
        <v>0</v>
      </c>
      <c r="F55" s="68"/>
      <c r="G55" s="68"/>
      <c r="H55" s="67">
        <f>G55-C55</f>
        <v>0</v>
      </c>
    </row>
    <row r="56" spans="2:8" ht="12.75">
      <c r="B56" s="20" t="s">
        <v>51</v>
      </c>
      <c r="C56" s="67">
        <f>SUM(C57:C60)</f>
        <v>0</v>
      </c>
      <c r="D56" s="67">
        <f>SUM(D57:D60)</f>
        <v>0</v>
      </c>
      <c r="E56" s="67">
        <f>SUM(E57:E60)</f>
        <v>0</v>
      </c>
      <c r="F56" s="67">
        <f>SUM(F57:F60)</f>
        <v>0</v>
      </c>
      <c r="G56" s="67">
        <f>SUM(G57:G60)</f>
        <v>0</v>
      </c>
      <c r="H56" s="67">
        <f>SUM(H57:H60)</f>
        <v>0</v>
      </c>
    </row>
    <row r="57" spans="2:8" ht="12.75">
      <c r="B57" s="18" t="s">
        <v>52</v>
      </c>
      <c r="C57" s="67"/>
      <c r="D57" s="68"/>
      <c r="E57" s="67">
        <f>C57+D57</f>
        <v>0</v>
      </c>
      <c r="F57" s="68"/>
      <c r="G57" s="68"/>
      <c r="H57" s="67">
        <f>G57-C57</f>
        <v>0</v>
      </c>
    </row>
    <row r="58" spans="2:8" ht="12.75">
      <c r="B58" s="18" t="s">
        <v>53</v>
      </c>
      <c r="C58" s="67"/>
      <c r="D58" s="68"/>
      <c r="E58" s="67">
        <f>C58+D58</f>
        <v>0</v>
      </c>
      <c r="F58" s="68"/>
      <c r="G58" s="68"/>
      <c r="H58" s="67">
        <f>G58-C58</f>
        <v>0</v>
      </c>
    </row>
    <row r="59" spans="2:8" ht="12.75">
      <c r="B59" s="18" t="s">
        <v>54</v>
      </c>
      <c r="C59" s="67"/>
      <c r="D59" s="68"/>
      <c r="E59" s="67">
        <f>C59+D59</f>
        <v>0</v>
      </c>
      <c r="F59" s="68"/>
      <c r="G59" s="68"/>
      <c r="H59" s="67">
        <f>G59-C59</f>
        <v>0</v>
      </c>
    </row>
    <row r="60" spans="2:8" ht="12.75">
      <c r="B60" s="18" t="s">
        <v>55</v>
      </c>
      <c r="C60" s="67"/>
      <c r="D60" s="68"/>
      <c r="E60" s="67">
        <f>C60+D60</f>
        <v>0</v>
      </c>
      <c r="F60" s="68"/>
      <c r="G60" s="68"/>
      <c r="H60" s="67">
        <f>G60-C60</f>
        <v>0</v>
      </c>
    </row>
    <row r="61" spans="2:8" ht="12.75">
      <c r="B61" s="20" t="s">
        <v>56</v>
      </c>
      <c r="C61" s="67">
        <f>C62+C63</f>
        <v>0</v>
      </c>
      <c r="D61" s="67">
        <f>D62+D63</f>
        <v>0</v>
      </c>
      <c r="E61" s="67">
        <f>E62+E63</f>
        <v>0</v>
      </c>
      <c r="F61" s="67">
        <f>F62+F63</f>
        <v>0</v>
      </c>
      <c r="G61" s="67">
        <f>G62+G63</f>
        <v>0</v>
      </c>
      <c r="H61" s="67">
        <f>H62+H63</f>
        <v>0</v>
      </c>
    </row>
    <row r="62" spans="2:8" ht="25.5">
      <c r="B62" s="18" t="s">
        <v>57</v>
      </c>
      <c r="C62" s="67"/>
      <c r="D62" s="68"/>
      <c r="E62" s="67">
        <f>C62+D62</f>
        <v>0</v>
      </c>
      <c r="F62" s="68"/>
      <c r="G62" s="68"/>
      <c r="H62" s="67">
        <f>G62-C62</f>
        <v>0</v>
      </c>
    </row>
    <row r="63" spans="2:8" ht="12.75">
      <c r="B63" s="37" t="s">
        <v>91</v>
      </c>
      <c r="C63" s="77"/>
      <c r="D63" s="78"/>
      <c r="E63" s="77">
        <f>C63+D63</f>
        <v>0</v>
      </c>
      <c r="F63" s="78"/>
      <c r="G63" s="78"/>
      <c r="H63" s="77">
        <f>G63-C63</f>
        <v>0</v>
      </c>
    </row>
    <row r="64" spans="2:8" ht="12.75">
      <c r="B64" s="18"/>
      <c r="C64" s="67"/>
      <c r="D64" s="68"/>
      <c r="E64" s="67"/>
      <c r="F64" s="68"/>
      <c r="G64" s="68"/>
      <c r="H64" s="67"/>
    </row>
    <row r="65" spans="2:8" ht="12.75">
      <c r="B65" s="18"/>
      <c r="C65" s="67"/>
      <c r="D65" s="68"/>
      <c r="E65" s="67"/>
      <c r="F65" s="68"/>
      <c r="G65" s="68"/>
      <c r="H65" s="67"/>
    </row>
    <row r="66" spans="2:8" ht="38.25">
      <c r="B66" s="20" t="s">
        <v>72</v>
      </c>
      <c r="C66" s="67"/>
      <c r="D66" s="68"/>
      <c r="E66" s="67">
        <f>C66+D66</f>
        <v>0</v>
      </c>
      <c r="F66" s="68"/>
      <c r="G66" s="68"/>
      <c r="H66" s="67">
        <f>G66-C66</f>
        <v>0</v>
      </c>
    </row>
    <row r="67" spans="2:8" ht="12.75">
      <c r="B67" s="37" t="s">
        <v>59</v>
      </c>
      <c r="C67" s="77"/>
      <c r="D67" s="78"/>
      <c r="E67" s="77">
        <f>C67+D67</f>
        <v>0</v>
      </c>
      <c r="F67" s="78"/>
      <c r="G67" s="78"/>
      <c r="H67" s="77">
        <f>G67-C67</f>
        <v>0</v>
      </c>
    </row>
    <row r="68" spans="2:8" ht="12.75">
      <c r="B68" s="15"/>
      <c r="C68" s="67"/>
      <c r="D68" s="76"/>
      <c r="E68" s="67"/>
      <c r="F68" s="76"/>
      <c r="G68" s="76"/>
      <c r="H68" s="67"/>
    </row>
    <row r="69" spans="2:8" ht="25.5">
      <c r="B69" s="21" t="s">
        <v>60</v>
      </c>
      <c r="C69" s="70">
        <f>C47+C56+C61+C66+C67</f>
        <v>37961194</v>
      </c>
      <c r="D69" s="70">
        <f>D47+D56+D61+D66+D67</f>
        <v>505576</v>
      </c>
      <c r="E69" s="70">
        <f>E47+E56+E61+E66+E67</f>
        <v>38466770</v>
      </c>
      <c r="F69" s="70">
        <f>F47+F56+F61+F66+F67</f>
        <v>38466770.43</v>
      </c>
      <c r="G69" s="70">
        <f>G47+G56+G61+G66+G67</f>
        <v>38466770.43</v>
      </c>
      <c r="H69" s="70">
        <f>H47+H56+H61+H66+H67</f>
        <v>505576.4299999997</v>
      </c>
    </row>
    <row r="70" spans="2:8" ht="12.75">
      <c r="B70" s="19"/>
      <c r="C70" s="67"/>
      <c r="D70" s="76"/>
      <c r="E70" s="67"/>
      <c r="F70" s="76"/>
      <c r="G70" s="76"/>
      <c r="H70" s="67"/>
    </row>
    <row r="71" spans="2:8" ht="25.5">
      <c r="B71" s="21" t="s">
        <v>61</v>
      </c>
      <c r="C71" s="70">
        <f>C72</f>
        <v>0</v>
      </c>
      <c r="D71" s="70">
        <f>D72</f>
        <v>0</v>
      </c>
      <c r="E71" s="70">
        <f>E72</f>
        <v>0</v>
      </c>
      <c r="F71" s="70">
        <f>F72</f>
        <v>0</v>
      </c>
      <c r="G71" s="70">
        <f>G72</f>
        <v>0</v>
      </c>
      <c r="H71" s="70">
        <f>H72</f>
        <v>0</v>
      </c>
    </row>
    <row r="72" spans="2:8" ht="12.75">
      <c r="B72" s="19" t="s">
        <v>62</v>
      </c>
      <c r="C72" s="67"/>
      <c r="D72" s="68"/>
      <c r="E72" s="67">
        <f>C72+D72</f>
        <v>0</v>
      </c>
      <c r="F72" s="68"/>
      <c r="G72" s="68"/>
      <c r="H72" s="67">
        <f>G72-C72</f>
        <v>0</v>
      </c>
    </row>
    <row r="73" spans="2:8" ht="12.75">
      <c r="B73" s="19"/>
      <c r="C73" s="67"/>
      <c r="D73" s="68"/>
      <c r="E73" s="67"/>
      <c r="F73" s="68"/>
      <c r="G73" s="68"/>
      <c r="H73" s="67"/>
    </row>
    <row r="74" spans="2:8" ht="12.75">
      <c r="B74" s="21" t="s">
        <v>63</v>
      </c>
      <c r="C74" s="70">
        <f>C42+C69+C71</f>
        <v>90966569.75</v>
      </c>
      <c r="D74" s="70">
        <f>D42+D69+D71</f>
        <v>3441750</v>
      </c>
      <c r="E74" s="70">
        <f>E42+E69+E71</f>
        <v>94408319.75</v>
      </c>
      <c r="F74" s="70">
        <f>F42+F69+F71</f>
        <v>92289174.97</v>
      </c>
      <c r="G74" s="70">
        <f>G42+G69+G71</f>
        <v>92289174.97</v>
      </c>
      <c r="H74" s="70">
        <f>H42+H69+H71</f>
        <v>1322605.219999998</v>
      </c>
    </row>
    <row r="75" spans="2:8" ht="12.75">
      <c r="B75" s="19"/>
      <c r="C75" s="67"/>
      <c r="D75" s="68"/>
      <c r="E75" s="67"/>
      <c r="F75" s="68"/>
      <c r="G75" s="68"/>
      <c r="H75" s="67"/>
    </row>
    <row r="76" spans="2:8" ht="12.75">
      <c r="B76" s="21" t="s">
        <v>64</v>
      </c>
      <c r="C76" s="67"/>
      <c r="D76" s="68"/>
      <c r="E76" s="67"/>
      <c r="F76" s="68"/>
      <c r="G76" s="68"/>
      <c r="H76" s="67"/>
    </row>
    <row r="77" spans="2:8" ht="25.5">
      <c r="B77" s="19" t="s">
        <v>65</v>
      </c>
      <c r="C77" s="67"/>
      <c r="D77" s="68"/>
      <c r="E77" s="67">
        <f>C77+D77</f>
        <v>0</v>
      </c>
      <c r="F77" s="68"/>
      <c r="G77" s="68"/>
      <c r="H77" s="67">
        <f>G77-C77</f>
        <v>0</v>
      </c>
    </row>
    <row r="78" spans="2:8" ht="25.5">
      <c r="B78" s="19" t="s">
        <v>66</v>
      </c>
      <c r="C78" s="67"/>
      <c r="D78" s="68"/>
      <c r="E78" s="67">
        <f>C78+D78</f>
        <v>0</v>
      </c>
      <c r="F78" s="68"/>
      <c r="G78" s="68"/>
      <c r="H78" s="67">
        <f>G78-C78</f>
        <v>0</v>
      </c>
    </row>
    <row r="79" spans="2:8" ht="25.5">
      <c r="B79" s="21" t="s">
        <v>67</v>
      </c>
      <c r="C79" s="70">
        <f>SUM(C77:C78)</f>
        <v>0</v>
      </c>
      <c r="D79" s="70">
        <f>SUM(D77:D78)</f>
        <v>0</v>
      </c>
      <c r="E79" s="70">
        <f>SUM(E77:E78)</f>
        <v>0</v>
      </c>
      <c r="F79" s="70">
        <f>SUM(F77:F78)</f>
        <v>0</v>
      </c>
      <c r="G79" s="70">
        <f>SUM(G77:G78)</f>
        <v>0</v>
      </c>
      <c r="H79" s="70">
        <f>SUM(H77:H78)</f>
        <v>0</v>
      </c>
    </row>
    <row r="80" spans="2:8" ht="13.5" thickBot="1">
      <c r="B80" s="22"/>
      <c r="C80" s="79"/>
      <c r="D80" s="80"/>
      <c r="E80" s="79"/>
      <c r="F80" s="80"/>
      <c r="G80" s="80"/>
      <c r="H80" s="79"/>
    </row>
    <row r="82" spans="1:8" ht="12.75">
      <c r="A82" s="46" t="s">
        <v>74</v>
      </c>
      <c r="B82" s="46"/>
      <c r="C82" s="46"/>
      <c r="D82" s="46"/>
      <c r="E82" s="46"/>
      <c r="F82" s="46"/>
      <c r="G82" s="46"/>
      <c r="H82" s="46"/>
    </row>
    <row r="83" spans="1:8" ht="27.75" customHeight="1">
      <c r="A83" s="46"/>
      <c r="B83" s="46"/>
      <c r="C83" s="46"/>
      <c r="D83" s="46"/>
      <c r="E83" s="46"/>
      <c r="F83" s="46"/>
      <c r="G83" s="46"/>
      <c r="H83" s="46"/>
    </row>
    <row r="84" spans="1:8" ht="15.75">
      <c r="A84" s="23"/>
      <c r="B84" s="23"/>
      <c r="C84" s="23"/>
      <c r="D84" s="24"/>
      <c r="E84" s="24"/>
      <c r="F84" s="25"/>
      <c r="G84" s="25"/>
      <c r="H84" s="25"/>
    </row>
    <row r="85" spans="1:8" ht="15.75">
      <c r="A85" s="23"/>
      <c r="B85" s="23"/>
      <c r="C85" s="23"/>
      <c r="D85" s="24"/>
      <c r="E85" s="24"/>
      <c r="F85" s="25"/>
      <c r="G85" s="25"/>
      <c r="H85" s="25"/>
    </row>
    <row r="86" spans="1:8" ht="12.75">
      <c r="A86" s="62" t="s">
        <v>75</v>
      </c>
      <c r="B86" s="62"/>
      <c r="C86" s="62"/>
      <c r="D86" s="62"/>
      <c r="E86" s="62"/>
      <c r="F86" s="62"/>
      <c r="G86" s="62"/>
      <c r="H86" s="62"/>
    </row>
    <row r="87" spans="1:8" ht="42" customHeight="1">
      <c r="A87" s="62"/>
      <c r="B87" s="62"/>
      <c r="C87" s="62"/>
      <c r="D87" s="62"/>
      <c r="E87" s="62"/>
      <c r="F87" s="62"/>
      <c r="G87" s="62"/>
      <c r="H87" s="62"/>
    </row>
    <row r="88" spans="1:8" ht="12.75">
      <c r="A88" s="41"/>
      <c r="B88" s="41"/>
      <c r="C88" s="41"/>
      <c r="D88" s="41"/>
      <c r="E88" s="41"/>
      <c r="F88" s="41"/>
      <c r="G88" s="41"/>
      <c r="H88" s="41"/>
    </row>
    <row r="89" spans="1:8" ht="12.75">
      <c r="A89" s="41"/>
      <c r="B89" s="41"/>
      <c r="C89" s="41"/>
      <c r="D89" s="41"/>
      <c r="E89" s="41"/>
      <c r="F89" s="41"/>
      <c r="G89" s="41"/>
      <c r="H89" s="41"/>
    </row>
    <row r="90" spans="1:8" ht="12.75">
      <c r="A90" s="41"/>
      <c r="B90" s="41"/>
      <c r="C90" s="41"/>
      <c r="D90" s="41"/>
      <c r="E90" s="41"/>
      <c r="F90" s="41"/>
      <c r="G90" s="41"/>
      <c r="H90" s="41"/>
    </row>
    <row r="91" spans="1:8" ht="12.75">
      <c r="A91" s="41"/>
      <c r="B91" s="41"/>
      <c r="C91" s="41"/>
      <c r="D91" s="41"/>
      <c r="E91" s="41"/>
      <c r="F91" s="41"/>
      <c r="G91" s="41"/>
      <c r="H91" s="41"/>
    </row>
    <row r="92" spans="1:8" ht="15.75">
      <c r="A92" s="23"/>
      <c r="B92" s="23"/>
      <c r="C92" s="24"/>
      <c r="D92" s="24"/>
      <c r="E92" s="23"/>
      <c r="F92" s="25"/>
      <c r="G92" s="25"/>
      <c r="H92" s="25"/>
    </row>
    <row r="93" spans="1:8" ht="15.75">
      <c r="A93" s="63" t="s">
        <v>85</v>
      </c>
      <c r="B93" s="63"/>
      <c r="C93" s="63"/>
      <c r="D93" s="45" t="s">
        <v>86</v>
      </c>
      <c r="E93" s="45"/>
      <c r="F93" s="45"/>
      <c r="G93" s="26"/>
      <c r="H93" s="26"/>
    </row>
    <row r="94" spans="1:8" ht="15.75">
      <c r="A94" s="66" t="s">
        <v>87</v>
      </c>
      <c r="B94" s="64"/>
      <c r="C94" s="64"/>
      <c r="D94" s="44" t="s">
        <v>88</v>
      </c>
      <c r="E94" s="44"/>
      <c r="F94" s="44"/>
      <c r="G94" s="26"/>
      <c r="H94" s="26"/>
    </row>
    <row r="95" spans="1:8" ht="12.75">
      <c r="A95" s="26"/>
      <c r="B95" s="26"/>
      <c r="C95" s="26"/>
      <c r="D95" s="26"/>
      <c r="E95" s="26"/>
      <c r="F95" s="26"/>
      <c r="G95" s="26"/>
      <c r="H95" s="26"/>
    </row>
    <row r="96" spans="1:8" ht="12.75">
      <c r="A96" s="26"/>
      <c r="B96" s="26"/>
      <c r="C96" s="26"/>
      <c r="D96" s="26"/>
      <c r="E96" s="26"/>
      <c r="F96" s="26"/>
      <c r="G96" s="26"/>
      <c r="H96" s="26"/>
    </row>
    <row r="97" spans="1:8" ht="12.75">
      <c r="A97" s="26"/>
      <c r="B97" s="26"/>
      <c r="C97" s="26"/>
      <c r="D97" s="26"/>
      <c r="E97" s="26"/>
      <c r="F97" s="26"/>
      <c r="G97" s="26"/>
      <c r="H97" s="26"/>
    </row>
    <row r="98" spans="1:8" ht="12.75">
      <c r="A98" s="26"/>
      <c r="B98" s="26"/>
      <c r="C98" s="26"/>
      <c r="D98" s="26"/>
      <c r="E98" s="26"/>
      <c r="F98" s="26"/>
      <c r="G98" s="26"/>
      <c r="H98" s="26"/>
    </row>
    <row r="99" spans="1:8" ht="12.75">
      <c r="A99" s="26"/>
      <c r="B99" s="26"/>
      <c r="C99" s="26"/>
      <c r="D99" s="26"/>
      <c r="E99" s="26"/>
      <c r="F99" s="26"/>
      <c r="G99" s="26"/>
      <c r="H99" s="26"/>
    </row>
    <row r="100" spans="1:8" ht="15.75">
      <c r="A100" s="26"/>
      <c r="B100" s="45" t="s">
        <v>89</v>
      </c>
      <c r="C100" s="45"/>
      <c r="D100" s="45"/>
      <c r="E100" s="45"/>
      <c r="F100" s="26"/>
      <c r="G100" s="26"/>
      <c r="H100" s="26"/>
    </row>
    <row r="101" spans="1:8" ht="15.75">
      <c r="A101" s="26"/>
      <c r="B101" s="44" t="s">
        <v>90</v>
      </c>
      <c r="C101" s="44"/>
      <c r="D101" s="44"/>
      <c r="E101" s="44"/>
      <c r="F101" s="26"/>
      <c r="G101" s="26"/>
      <c r="H101" s="26"/>
    </row>
  </sheetData>
  <sheetProtection/>
  <mergeCells count="19">
    <mergeCell ref="B101:E101"/>
    <mergeCell ref="A86:H87"/>
    <mergeCell ref="A93:C93"/>
    <mergeCell ref="D93:F93"/>
    <mergeCell ref="A94:C94"/>
    <mergeCell ref="D94:F94"/>
    <mergeCell ref="B100:E100"/>
    <mergeCell ref="B2:H2"/>
    <mergeCell ref="B3:H3"/>
    <mergeCell ref="B4:H4"/>
    <mergeCell ref="B5:H5"/>
    <mergeCell ref="C6:G6"/>
    <mergeCell ref="A82:H83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2021-01-12T00:35:10Z</cp:lastPrinted>
  <dcterms:created xsi:type="dcterms:W3CDTF">2016-10-11T20:13:05Z</dcterms:created>
  <dcterms:modified xsi:type="dcterms:W3CDTF">2021-01-12T01:12:04Z</dcterms:modified>
  <cp:category/>
  <cp:version/>
  <cp:contentType/>
  <cp:contentStatus/>
</cp:coreProperties>
</file>