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3 DISCIPLINA FINANCIERA\"/>
    </mc:Choice>
  </mc:AlternateContent>
  <xr:revisionPtr revIDLastSave="0" documentId="13_ncr:9_{F5C910D2-AE9C-4082-9ED5-EF2161399FDF}" xr6:coauthVersionLast="47" xr6:coauthVersionMax="47" xr10:uidLastSave="{00000000-0000-0000-0000-000000000000}"/>
  <bookViews>
    <workbookView xWindow="-120" yWindow="-120" windowWidth="29040" windowHeight="15720" xr2:uid="{F089AE86-74E9-4F24-9203-8E20797B4760}"/>
  </bookViews>
  <sheets>
    <sheet name="F6a_EAEPED_COG" sheetId="1" r:id="rId1"/>
  </sheets>
  <definedNames>
    <definedName name="_xlnm.Print_Titles" localSheetId="0">F6a_EAEPED_COG!$2:$10</definedName>
  </definedNames>
  <calcPr calcId="191029" fullCalcOnLoad="1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F70" i="1" l="1"/>
  <c r="I70" i="1" s="1"/>
  <c r="F97" i="1"/>
  <c r="I97" i="1" s="1"/>
  <c r="F98" i="1"/>
  <c r="F99" i="1"/>
  <c r="I99" i="1" s="1"/>
  <c r="F100" i="1"/>
  <c r="I100" i="1" s="1"/>
  <c r="F101" i="1"/>
  <c r="I101" i="1" s="1"/>
  <c r="F102" i="1"/>
  <c r="I102" i="1" s="1"/>
  <c r="F103" i="1"/>
  <c r="I103" i="1" s="1"/>
  <c r="F104" i="1"/>
  <c r="I104" i="1" s="1"/>
  <c r="F96" i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88" i="1"/>
  <c r="I88" i="1" s="1"/>
  <c r="F79" i="1"/>
  <c r="I79" i="1" s="1"/>
  <c r="F80" i="1"/>
  <c r="F81" i="1"/>
  <c r="I81" i="1" s="1"/>
  <c r="F82" i="1"/>
  <c r="I82" i="1" s="1"/>
  <c r="F83" i="1"/>
  <c r="I83" i="1" s="1"/>
  <c r="F84" i="1"/>
  <c r="I84" i="1" s="1"/>
  <c r="F78" i="1"/>
  <c r="I78" i="1" s="1"/>
  <c r="F75" i="1"/>
  <c r="F76" i="1"/>
  <c r="I76" i="1" s="1"/>
  <c r="F74" i="1"/>
  <c r="F73" i="1" s="1"/>
  <c r="F66" i="1"/>
  <c r="I66" i="1" s="1"/>
  <c r="F67" i="1"/>
  <c r="I67" i="1" s="1"/>
  <c r="F68" i="1"/>
  <c r="I68" i="1" s="1"/>
  <c r="F69" i="1"/>
  <c r="I69" i="1" s="1"/>
  <c r="F71" i="1"/>
  <c r="I71" i="1"/>
  <c r="F72" i="1"/>
  <c r="F65" i="1"/>
  <c r="F62" i="1"/>
  <c r="I62" i="1" s="1"/>
  <c r="F63" i="1"/>
  <c r="I63" i="1" s="1"/>
  <c r="F61" i="1"/>
  <c r="I6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51" i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41" i="1"/>
  <c r="I41" i="1" s="1"/>
  <c r="F32" i="1"/>
  <c r="I32" i="1" s="1"/>
  <c r="F33" i="1"/>
  <c r="I33" i="1" s="1"/>
  <c r="F34" i="1"/>
  <c r="I34" i="1" s="1"/>
  <c r="F35" i="1"/>
  <c r="F36" i="1"/>
  <c r="I36" i="1" s="1"/>
  <c r="F37" i="1"/>
  <c r="I37" i="1" s="1"/>
  <c r="F38" i="1"/>
  <c r="I38" i="1" s="1"/>
  <c r="F39" i="1"/>
  <c r="I39" i="1" s="1"/>
  <c r="F31" i="1"/>
  <c r="I31" i="1" s="1"/>
  <c r="F22" i="1"/>
  <c r="I22" i="1" s="1"/>
  <c r="F23" i="1"/>
  <c r="I23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21" i="1"/>
  <c r="I21" i="1" s="1"/>
  <c r="F14" i="1"/>
  <c r="I14" i="1" s="1"/>
  <c r="F15" i="1"/>
  <c r="I15" i="1" s="1"/>
  <c r="F16" i="1"/>
  <c r="I16" i="1" s="1"/>
  <c r="F17" i="1"/>
  <c r="I17" i="1" s="1"/>
  <c r="F18" i="1"/>
  <c r="I18" i="1" s="1"/>
  <c r="F19" i="1"/>
  <c r="I19" i="1" s="1"/>
  <c r="F13" i="1"/>
  <c r="I13" i="1" s="1"/>
  <c r="F154" i="1"/>
  <c r="I154" i="1" s="1"/>
  <c r="F155" i="1"/>
  <c r="I155" i="1" s="1"/>
  <c r="F156" i="1"/>
  <c r="I156" i="1" s="1"/>
  <c r="F157" i="1"/>
  <c r="I157" i="1" s="1"/>
  <c r="F158" i="1"/>
  <c r="I158" i="1" s="1"/>
  <c r="F159" i="1"/>
  <c r="I159" i="1" s="1"/>
  <c r="F153" i="1"/>
  <c r="I153" i="1" s="1"/>
  <c r="F150" i="1"/>
  <c r="I150" i="1" s="1"/>
  <c r="F151" i="1"/>
  <c r="I151" i="1" s="1"/>
  <c r="F149" i="1"/>
  <c r="I149" i="1" s="1"/>
  <c r="F141" i="1"/>
  <c r="I141" i="1" s="1"/>
  <c r="F142" i="1"/>
  <c r="F143" i="1"/>
  <c r="F144" i="1"/>
  <c r="I144" i="1" s="1"/>
  <c r="F145" i="1"/>
  <c r="I145" i="1" s="1"/>
  <c r="F146" i="1"/>
  <c r="I146" i="1" s="1"/>
  <c r="F147" i="1"/>
  <c r="I147" i="1" s="1"/>
  <c r="F140" i="1"/>
  <c r="I140" i="1" s="1"/>
  <c r="F137" i="1"/>
  <c r="I137" i="1" s="1"/>
  <c r="F138" i="1"/>
  <c r="I138" i="1" s="1"/>
  <c r="F136" i="1"/>
  <c r="F127" i="1"/>
  <c r="I127" i="1" s="1"/>
  <c r="F128" i="1"/>
  <c r="I128" i="1" s="1"/>
  <c r="F129" i="1"/>
  <c r="I129" i="1" s="1"/>
  <c r="F130" i="1"/>
  <c r="I130" i="1" s="1"/>
  <c r="F131" i="1"/>
  <c r="I131" i="1" s="1"/>
  <c r="F132" i="1"/>
  <c r="I132" i="1" s="1"/>
  <c r="F133" i="1"/>
  <c r="I133" i="1" s="1"/>
  <c r="F134" i="1"/>
  <c r="I134" i="1" s="1"/>
  <c r="F126" i="1"/>
  <c r="I126" i="1" s="1"/>
  <c r="F117" i="1"/>
  <c r="I117" i="1" s="1"/>
  <c r="F118" i="1"/>
  <c r="I118" i="1" s="1"/>
  <c r="F119" i="1"/>
  <c r="I119" i="1" s="1"/>
  <c r="F120" i="1"/>
  <c r="I120" i="1" s="1"/>
  <c r="F121" i="1"/>
  <c r="I121" i="1" s="1"/>
  <c r="F122" i="1"/>
  <c r="I122" i="1" s="1"/>
  <c r="F123" i="1"/>
  <c r="I123" i="1" s="1"/>
  <c r="F124" i="1"/>
  <c r="I124" i="1" s="1"/>
  <c r="F116" i="1"/>
  <c r="I116" i="1" s="1"/>
  <c r="F107" i="1"/>
  <c r="I107" i="1" s="1"/>
  <c r="F108" i="1"/>
  <c r="I108" i="1" s="1"/>
  <c r="F109" i="1"/>
  <c r="I109" i="1" s="1"/>
  <c r="F110" i="1"/>
  <c r="I110" i="1" s="1"/>
  <c r="F111" i="1"/>
  <c r="I111" i="1" s="1"/>
  <c r="F112" i="1"/>
  <c r="I112" i="1" s="1"/>
  <c r="F113" i="1"/>
  <c r="I113" i="1" s="1"/>
  <c r="F114" i="1"/>
  <c r="I114" i="1" s="1"/>
  <c r="F106" i="1"/>
  <c r="I106" i="1" s="1"/>
  <c r="E152" i="1"/>
  <c r="G152" i="1"/>
  <c r="H152" i="1"/>
  <c r="D152" i="1"/>
  <c r="E148" i="1"/>
  <c r="G148" i="1"/>
  <c r="H148" i="1"/>
  <c r="D148" i="1"/>
  <c r="E139" i="1"/>
  <c r="G139" i="1"/>
  <c r="H139" i="1"/>
  <c r="D139" i="1"/>
  <c r="E135" i="1"/>
  <c r="G135" i="1"/>
  <c r="H135" i="1"/>
  <c r="D135" i="1"/>
  <c r="E125" i="1"/>
  <c r="G125" i="1"/>
  <c r="H125" i="1"/>
  <c r="D125" i="1"/>
  <c r="E115" i="1"/>
  <c r="G115" i="1"/>
  <c r="H115" i="1"/>
  <c r="D115" i="1"/>
  <c r="H105" i="1"/>
  <c r="E105" i="1"/>
  <c r="G105" i="1"/>
  <c r="D105" i="1"/>
  <c r="E95" i="1"/>
  <c r="G95" i="1"/>
  <c r="H95" i="1"/>
  <c r="D95" i="1"/>
  <c r="E87" i="1"/>
  <c r="G87" i="1"/>
  <c r="H87" i="1"/>
  <c r="D87" i="1"/>
  <c r="I98" i="1"/>
  <c r="I75" i="1"/>
  <c r="E77" i="1"/>
  <c r="G77" i="1"/>
  <c r="H77" i="1"/>
  <c r="D77" i="1"/>
  <c r="E73" i="1"/>
  <c r="G73" i="1"/>
  <c r="H73" i="1"/>
  <c r="D73" i="1"/>
  <c r="E64" i="1"/>
  <c r="G64" i="1"/>
  <c r="H64" i="1"/>
  <c r="D64" i="1"/>
  <c r="E60" i="1"/>
  <c r="G60" i="1"/>
  <c r="H60" i="1"/>
  <c r="D60" i="1"/>
  <c r="E50" i="1"/>
  <c r="G50" i="1"/>
  <c r="H50" i="1"/>
  <c r="D50" i="1"/>
  <c r="E40" i="1"/>
  <c r="G40" i="1"/>
  <c r="H40" i="1"/>
  <c r="D40" i="1"/>
  <c r="E30" i="1"/>
  <c r="G30" i="1"/>
  <c r="H30" i="1"/>
  <c r="D30" i="1"/>
  <c r="E20" i="1"/>
  <c r="G20" i="1"/>
  <c r="H20" i="1"/>
  <c r="D20" i="1"/>
  <c r="E12" i="1"/>
  <c r="G12" i="1"/>
  <c r="H12" i="1"/>
  <c r="D12" i="1"/>
  <c r="D11" i="1" s="1"/>
  <c r="I72" i="1"/>
  <c r="I96" i="1"/>
  <c r="I142" i="1"/>
  <c r="F60" i="1"/>
  <c r="I60" i="1" s="1"/>
  <c r="E11" i="1" l="1"/>
  <c r="F135" i="1"/>
  <c r="I135" i="1" s="1"/>
  <c r="F148" i="1"/>
  <c r="I148" i="1" s="1"/>
  <c r="G11" i="1"/>
  <c r="I74" i="1"/>
  <c r="D86" i="1"/>
  <c r="D161" i="1" s="1"/>
  <c r="F40" i="1"/>
  <c r="I136" i="1"/>
  <c r="F95" i="1"/>
  <c r="I95" i="1" s="1"/>
  <c r="F125" i="1"/>
  <c r="I125" i="1" s="1"/>
  <c r="F20" i="1"/>
  <c r="F50" i="1"/>
  <c r="I73" i="1"/>
  <c r="F139" i="1"/>
  <c r="I139" i="1" s="1"/>
  <c r="E86" i="1"/>
  <c r="F115" i="1"/>
  <c r="I115" i="1" s="1"/>
  <c r="F64" i="1"/>
  <c r="I64" i="1" s="1"/>
  <c r="G86" i="1"/>
  <c r="F87" i="1"/>
  <c r="I87" i="1" s="1"/>
  <c r="F105" i="1"/>
  <c r="I105" i="1" s="1"/>
  <c r="I65" i="1"/>
  <c r="H11" i="1"/>
  <c r="H86" i="1"/>
  <c r="F12" i="1"/>
  <c r="I40" i="1"/>
  <c r="F30" i="1"/>
  <c r="F77" i="1"/>
  <c r="I77" i="1" s="1"/>
  <c r="I20" i="1"/>
  <c r="I12" i="1"/>
  <c r="I35" i="1"/>
  <c r="I30" i="1" s="1"/>
  <c r="I51" i="1"/>
  <c r="I50" i="1" s="1"/>
  <c r="I80" i="1"/>
  <c r="I143" i="1"/>
  <c r="F152" i="1"/>
  <c r="I152" i="1" s="1"/>
  <c r="E161" i="1" l="1"/>
  <c r="G161" i="1"/>
  <c r="F86" i="1"/>
  <c r="F161" i="1" s="1"/>
  <c r="I11" i="1"/>
  <c r="F11" i="1"/>
  <c r="H161" i="1"/>
  <c r="I86" i="1"/>
  <c r="I161" i="1" s="1"/>
</calcChain>
</file>

<file path=xl/sharedStrings.xml><?xml version="1.0" encoding="utf-8"?>
<sst xmlns="http://purl.oclc.org/ooxml/spreadsheetml/main" count="169" uniqueCount="96">
  <si>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</si>
  <si>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</si>
  <si>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</si>
  <si>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</si>
  <si>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</si>
  <si>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</si>
  <si>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</si>
  <si>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</si>
  <si>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</si>
  <si>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</si>
  <si>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</si>
  <si>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</si>
  <si>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</si>
  <si>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</si>
  <si>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</si>
  <si>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</si>
  <si>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</si>
  <si>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</si>
  <si>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</si>
  <si>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</si>
  <si>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</si>
  <si>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</si>
  <si>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</si>
  <si>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</si>
  <si>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</si>
  <si>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</si>
  <si>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</si>
  <si>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</si>
  <si>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</si>
  <si>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</si>
  <si>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</si>
  <si>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</si>
  <si>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</si>
  <si>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</si>
  <si>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</si>
  <si>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</si>
  <si>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</si>
  <si>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</si>
  <si>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</si>
  <si>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</si>
  <si>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</si>
  <si>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</si>
  <si>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</si>
  <si>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</si>
  <si>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</si>
  <si>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</si>
  <si>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</si>
  <si>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</si>
  <si>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</si>
  <si>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</si>
  <si>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</si>
  <si>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</si>
  <si>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</si>
  <si>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</si>
  <si>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</si>
  <si>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</si>
  <si>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</si>
  <si>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</si>
  <si>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</si>
  <si>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</si>
  <si>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</si>
  <si>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</si>
  <si>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</si>
  <si>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</si>
  <si>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</si>
  <si>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</si>
  <si>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</si>
  <si>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</si>
  <si>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</si>
  <si>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</si>
  <si>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</si>
  <si>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</si>
  <si>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</si>
  <si>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</si>
  <si>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</si>
  <si>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</si>
  <si>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</si>
  <si>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</si>
  <si>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</si>
  <si>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</si>
  <si>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</si>
  <si>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</si>
  <si>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</si>
  <si>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</si>
  <si>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</si>
  <si>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</si>
  <si>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</si>
  <si>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MUNICIPIO DE FRANCISCO I. MADERO, HIDALGO (a)</t>
  </si>
  <si>
    <t>Del 1 de Enero al 31 de Diciembre de 2025 (b)</t>
  </si>
  <si>
    <t>PROFRA. MARICELA HERNÁNDEZ LUGO</t>
  </si>
  <si>
    <t>LIC. HUGO GONZÁLEZ DELGADO</t>
  </si>
  <si>
    <t>PRESIDENTA MUNICIPAL CONSTITUCIONAL</t>
  </si>
  <si>
    <t>SÍNDICO PROPIETARIO</t>
  </si>
  <si>
    <t>LIC. CARLOS CONTRERAS ÁNGELES</t>
  </si>
  <si>
    <t>TESORERO MUNICIPAL</t>
  </si>
  <si>
    <t>Cuenta Pública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</si>
</sst>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i/>
      <sz val="12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</fills>
  <borders count="19">
    <border>
      <start/>
      <end/>
      <top/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/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3" fillId="0" borderId="6" xfId="0" applyFont="1" applyBorder="1"/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indent="3"/>
    </xf>
    <xf numFmtId="0" fontId="2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0" xfId="0" applyFont="1"/>
    <xf numFmtId="0" fontId="3" fillId="0" borderId="0" xfId="0" applyFont="1"/>
    <xf numFmtId="0" fontId="2" fillId="2" borderId="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5" fillId="3" borderId="18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 applyAlignment="1">
      <alignment horizontal="center" vertical="top" wrapText="1"/>
    </xf>
    <xf numFmtId="0" fontId="5" fillId="3" borderId="0" xfId="0" applyFont="1" applyFill="1" applyAlignment="1" applyProtection="1">
      <alignment vertical="top" wrapText="1"/>
      <protection locked="0"/>
    </xf>
    <xf numFmtId="0" fontId="5" fillId="3" borderId="0" xfId="0" applyFont="1" applyFill="1" applyAlignment="1" applyProtection="1">
      <alignment horizontal="center" vertical="top" wrapText="1"/>
      <protection locked="0"/>
    </xf>
    <xf numFmtId="0" fontId="5" fillId="3" borderId="0" xfId="0" applyFont="1" applyFill="1" applyAlignment="1" applyProtection="1">
      <alignment horizontal="center" vertical="top" wrapText="1"/>
      <protection locked="0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 wrapText="1"/>
    </xf>
    <xf numFmtId="44" fontId="2" fillId="0" borderId="7" xfId="1" applyFont="1" applyBorder="1" applyAlignment="1">
      <alignment horizontal="right" vertical="center"/>
    </xf>
    <xf numFmtId="44" fontId="3" fillId="0" borderId="7" xfId="1" applyFont="1" applyBorder="1" applyAlignment="1">
      <alignment horizontal="right" vertical="center"/>
    </xf>
    <xf numFmtId="44" fontId="3" fillId="0" borderId="6" xfId="1" applyFont="1" applyBorder="1" applyAlignment="1">
      <alignment horizontal="right" vertical="center"/>
    </xf>
    <xf numFmtId="44" fontId="3" fillId="0" borderId="14" xfId="1" applyFont="1" applyBorder="1" applyAlignment="1">
      <alignment horizontal="right" vertical="center"/>
    </xf>
    <xf numFmtId="44" fontId="3" fillId="0" borderId="13" xfId="1" applyFont="1" applyBorder="1" applyAlignment="1">
      <alignment horizontal="right" vertical="center"/>
    </xf>
    <xf numFmtId="44" fontId="2" fillId="0" borderId="11" xfId="1" applyFont="1" applyBorder="1" applyAlignment="1">
      <alignment horizontal="right" vertical="center"/>
    </xf>
    <xf numFmtId="44" fontId="3" fillId="0" borderId="8" xfId="1" applyFont="1" applyBorder="1" applyAlignment="1">
      <alignment horizontal="right" vertical="center"/>
    </xf>
    <xf numFmtId="44" fontId="3" fillId="0" borderId="1" xfId="1" applyFont="1" applyBorder="1" applyAlignment="1">
      <alignment horizontal="right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19050</xdr:colOff>
      <xdr:row>1</xdr:row>
      <xdr:rowOff>19050</xdr:rowOff>
    </xdr:from>
    <xdr:to>
      <xdr:col>2</xdr:col>
      <xdr:colOff>457200</xdr:colOff>
      <xdr:row>6</xdr:row>
      <xdr:rowOff>161925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5D28A92B-DF29-4B03-AF64-7408B428EAC2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90500"/>
          <a:ext cx="9715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7C401-5AAE-45B2-BB2B-99658E052B3A}">
  <dimension ref="A1:I171"/>
  <sheetViews>
    <sheetView tabSelected="1" view="pageBreakPreview" zoomScaleNormal="100" zoomScaleSheetLayoutView="100" workbookViewId="0">
      <pane ySplit="10" topLeftCell="A11" activePane="bottomLeft" state="frozen"/>
      <selection pane="bottomLeft" activeCell="F15" sqref="F15"/>
    </sheetView>
  </sheetViews>
  <sheetFormatPr baseColWidth="10" defaultColWidth="11" defaultRowHeight="12.75" x14ac:dyDescent="0.2"/>
  <cols>
    <col min="1" max="1" width="0.7109375" style="6" customWidth="1"/>
    <col min="2" max="2" width="8" style="6" customWidth="1"/>
    <col min="3" max="3" width="49.85546875" style="6" customWidth="1"/>
    <col min="4" max="4" width="13.7109375" style="6" bestFit="1" customWidth="1"/>
    <col min="5" max="5" width="12.85546875" style="6" bestFit="1" customWidth="1"/>
    <col min="6" max="6" width="13.7109375" style="6" bestFit="1" customWidth="1"/>
    <col min="7" max="7" width="14" style="6" customWidth="1"/>
    <col min="8" max="8" width="13.7109375" style="6" bestFit="1" customWidth="1"/>
    <col min="9" max="9" width="12.85546875" style="6" bestFit="1" customWidth="1"/>
    <col min="10" max="16384" width="11" style="6"/>
  </cols>
  <sheetData>
    <row r="1" spans="2:9" ht="13.5" thickBot="1" x14ac:dyDescent="0.25"/>
    <row r="2" spans="2:9" s="18" customFormat="1" ht="15.75" x14ac:dyDescent="0.2">
      <c r="B2" s="49" t="s">
        <v>95</v>
      </c>
      <c r="C2" s="50"/>
      <c r="D2" s="50"/>
      <c r="E2" s="50"/>
      <c r="F2" s="50"/>
      <c r="G2" s="50"/>
      <c r="H2" s="50"/>
      <c r="I2" s="51"/>
    </row>
    <row r="3" spans="2:9" s="18" customFormat="1" x14ac:dyDescent="0.2">
      <c r="B3" s="22" t="s">
        <v>87</v>
      </c>
      <c r="C3" s="23"/>
      <c r="D3" s="23"/>
      <c r="E3" s="23"/>
      <c r="F3" s="23"/>
      <c r="G3" s="23"/>
      <c r="H3" s="23"/>
      <c r="I3" s="30"/>
    </row>
    <row r="4" spans="2:9" x14ac:dyDescent="0.2">
      <c r="B4" s="22" t="s">
        <v>0</v>
      </c>
      <c r="C4" s="23"/>
      <c r="D4" s="23"/>
      <c r="E4" s="23"/>
      <c r="F4" s="23"/>
      <c r="G4" s="23"/>
      <c r="H4" s="23"/>
      <c r="I4" s="30"/>
    </row>
    <row r="5" spans="2:9" x14ac:dyDescent="0.2">
      <c r="B5" s="22" t="s">
        <v>1</v>
      </c>
      <c r="C5" s="23"/>
      <c r="D5" s="23"/>
      <c r="E5" s="23"/>
      <c r="F5" s="23"/>
      <c r="G5" s="23"/>
      <c r="H5" s="23"/>
      <c r="I5" s="30"/>
    </row>
    <row r="6" spans="2:9" x14ac:dyDescent="0.2">
      <c r="B6" s="22" t="s">
        <v>88</v>
      </c>
      <c r="C6" s="23"/>
      <c r="D6" s="23"/>
      <c r="E6" s="23"/>
      <c r="F6" s="23"/>
      <c r="G6" s="23"/>
      <c r="H6" s="23"/>
      <c r="I6" s="30"/>
    </row>
    <row r="7" spans="2:9" ht="13.5" thickBot="1" x14ac:dyDescent="0.25">
      <c r="B7" s="24" t="s">
        <v>2</v>
      </c>
      <c r="C7" s="25"/>
      <c r="D7" s="25"/>
      <c r="E7" s="25"/>
      <c r="F7" s="25"/>
      <c r="G7" s="25"/>
      <c r="H7" s="25"/>
      <c r="I7" s="27"/>
    </row>
    <row r="8" spans="2:9" ht="15.75" customHeight="1" x14ac:dyDescent="0.2">
      <c r="B8" s="20" t="s">
        <v>3</v>
      </c>
      <c r="C8" s="26"/>
      <c r="D8" s="20" t="s">
        <v>4</v>
      </c>
      <c r="E8" s="21"/>
      <c r="F8" s="21"/>
      <c r="G8" s="21"/>
      <c r="H8" s="26"/>
      <c r="I8" s="31" t="s">
        <v>5</v>
      </c>
    </row>
    <row r="9" spans="2:9" ht="15" customHeight="1" thickBot="1" x14ac:dyDescent="0.25">
      <c r="B9" s="22"/>
      <c r="C9" s="30"/>
      <c r="D9" s="24"/>
      <c r="E9" s="25"/>
      <c r="F9" s="25"/>
      <c r="G9" s="25"/>
      <c r="H9" s="27"/>
      <c r="I9" s="32"/>
    </row>
    <row r="10" spans="2:9" ht="26.25" thickBot="1" x14ac:dyDescent="0.25">
      <c r="B10" s="24"/>
      <c r="C10" s="27"/>
      <c r="D10" s="1" t="s">
        <v>6</v>
      </c>
      <c r="E10" s="2" t="s">
        <v>7</v>
      </c>
      <c r="F10" s="1" t="s">
        <v>8</v>
      </c>
      <c r="G10" s="1" t="s">
        <v>9</v>
      </c>
      <c r="H10" s="1" t="s">
        <v>10</v>
      </c>
      <c r="I10" s="33"/>
    </row>
    <row r="11" spans="2:9" x14ac:dyDescent="0.2">
      <c r="B11" s="7" t="s">
        <v>11</v>
      </c>
      <c r="C11" s="8"/>
      <c r="D11" s="41">
        <f t="shared" ref="D11:I11" si="0">D12+D20+D30+D40+D50+D60+D73+D77+D64</f>
        <v>80576731.549999997</v>
      </c>
      <c r="E11" s="41">
        <f t="shared" si="0"/>
        <v>11159827.760000002</v>
      </c>
      <c r="F11" s="41">
        <f t="shared" si="0"/>
        <v>91736559.310000002</v>
      </c>
      <c r="G11" s="41">
        <f t="shared" si="0"/>
        <v>68980318.310000002</v>
      </c>
      <c r="H11" s="41">
        <f t="shared" si="0"/>
        <v>67891001.480000004</v>
      </c>
      <c r="I11" s="41">
        <f t="shared" si="0"/>
        <v>22756241</v>
      </c>
    </row>
    <row r="12" spans="2:9" x14ac:dyDescent="0.2">
      <c r="B12" s="3" t="s">
        <v>12</v>
      </c>
      <c r="C12" s="9"/>
      <c r="D12" s="42">
        <f t="shared" ref="D12:I12" si="1">SUM(D13:D19)</f>
        <v>39351323.229999997</v>
      </c>
      <c r="E12" s="42">
        <f t="shared" si="1"/>
        <v>-1074003.47</v>
      </c>
      <c r="F12" s="42">
        <f t="shared" si="1"/>
        <v>38277319.75999999</v>
      </c>
      <c r="G12" s="42">
        <f t="shared" si="1"/>
        <v>37830428.850000001</v>
      </c>
      <c r="H12" s="42">
        <f t="shared" si="1"/>
        <v>37828169.020000003</v>
      </c>
      <c r="I12" s="42">
        <f t="shared" si="1"/>
        <v>446890.90999999875</v>
      </c>
    </row>
    <row r="13" spans="2:9" x14ac:dyDescent="0.2">
      <c r="B13" s="13" t="s">
        <v>13</v>
      </c>
      <c r="C13" s="11"/>
      <c r="D13" s="42">
        <v>27710850.239999998</v>
      </c>
      <c r="E13" s="43">
        <v>-1528781.84</v>
      </c>
      <c r="F13" s="43">
        <f>D13+E13</f>
        <v>26182068.399999999</v>
      </c>
      <c r="G13" s="43">
        <v>26178380.129999999</v>
      </c>
      <c r="H13" s="43">
        <v>26178380.129999999</v>
      </c>
      <c r="I13" s="43">
        <f>F13-G13</f>
        <v>3688.269999999553</v>
      </c>
    </row>
    <row r="14" spans="2:9" x14ac:dyDescent="0.2">
      <c r="B14" s="13" t="s">
        <v>14</v>
      </c>
      <c r="C14" s="11"/>
      <c r="D14" s="42">
        <v>10971.75</v>
      </c>
      <c r="E14" s="43">
        <v>-8711.92</v>
      </c>
      <c r="F14" s="43">
        <f t="shared" ref="F14:F19" si="2">D14+E14</f>
        <v>2259.83</v>
      </c>
      <c r="G14" s="43">
        <v>2259.83</v>
      </c>
      <c r="H14" s="43">
        <v>0</v>
      </c>
      <c r="I14" s="43">
        <f t="shared" ref="I14:I19" si="3">F14-G14</f>
        <v>0</v>
      </c>
    </row>
    <row r="15" spans="2:9" x14ac:dyDescent="0.2">
      <c r="B15" s="13" t="s">
        <v>15</v>
      </c>
      <c r="C15" s="11"/>
      <c r="D15" s="42">
        <v>8464202.3599999994</v>
      </c>
      <c r="E15" s="43">
        <v>499342.48</v>
      </c>
      <c r="F15" s="43">
        <f t="shared" si="2"/>
        <v>8963544.8399999999</v>
      </c>
      <c r="G15" s="43">
        <v>8894912.9000000004</v>
      </c>
      <c r="H15" s="43">
        <v>8894912.9000000004</v>
      </c>
      <c r="I15" s="43">
        <f t="shared" si="3"/>
        <v>68631.939999999478</v>
      </c>
    </row>
    <row r="16" spans="2:9" x14ac:dyDescent="0.2">
      <c r="B16" s="13" t="s">
        <v>16</v>
      </c>
      <c r="C16" s="11"/>
      <c r="D16" s="42"/>
      <c r="E16" s="43"/>
      <c r="F16" s="43">
        <f t="shared" si="2"/>
        <v>0</v>
      </c>
      <c r="G16" s="43"/>
      <c r="H16" s="43"/>
      <c r="I16" s="43">
        <f t="shared" si="3"/>
        <v>0</v>
      </c>
    </row>
    <row r="17" spans="2:9" x14ac:dyDescent="0.2">
      <c r="B17" s="13" t="s">
        <v>17</v>
      </c>
      <c r="C17" s="11"/>
      <c r="D17" s="42">
        <v>3107698.88</v>
      </c>
      <c r="E17" s="43">
        <v>-33852.19</v>
      </c>
      <c r="F17" s="43">
        <f t="shared" si="2"/>
        <v>3073846.69</v>
      </c>
      <c r="G17" s="43">
        <v>2700025.99</v>
      </c>
      <c r="H17" s="43">
        <v>2700025.99</v>
      </c>
      <c r="I17" s="43">
        <f t="shared" si="3"/>
        <v>373820.69999999972</v>
      </c>
    </row>
    <row r="18" spans="2:9" x14ac:dyDescent="0.2">
      <c r="B18" s="13" t="s">
        <v>18</v>
      </c>
      <c r="C18" s="11"/>
      <c r="D18" s="42"/>
      <c r="E18" s="43"/>
      <c r="F18" s="43">
        <f t="shared" si="2"/>
        <v>0</v>
      </c>
      <c r="G18" s="43"/>
      <c r="H18" s="43"/>
      <c r="I18" s="43">
        <f t="shared" si="3"/>
        <v>0</v>
      </c>
    </row>
    <row r="19" spans="2:9" x14ac:dyDescent="0.2">
      <c r="B19" s="13" t="s">
        <v>19</v>
      </c>
      <c r="C19" s="11"/>
      <c r="D19" s="42">
        <v>57600</v>
      </c>
      <c r="E19" s="43">
        <v>-2000</v>
      </c>
      <c r="F19" s="43">
        <f t="shared" si="2"/>
        <v>55600</v>
      </c>
      <c r="G19" s="43">
        <v>54850</v>
      </c>
      <c r="H19" s="43">
        <v>54850</v>
      </c>
      <c r="I19" s="43">
        <f t="shared" si="3"/>
        <v>750</v>
      </c>
    </row>
    <row r="20" spans="2:9" x14ac:dyDescent="0.2">
      <c r="B20" s="3" t="s">
        <v>20</v>
      </c>
      <c r="C20" s="9"/>
      <c r="D20" s="42">
        <f t="shared" ref="D20:I20" si="4">SUM(D21:D29)</f>
        <v>7208070.6399999997</v>
      </c>
      <c r="E20" s="42">
        <f t="shared" si="4"/>
        <v>6216156.5700000012</v>
      </c>
      <c r="F20" s="42">
        <f t="shared" si="4"/>
        <v>13424227.209999999</v>
      </c>
      <c r="G20" s="42">
        <f t="shared" si="4"/>
        <v>5960410.9299999988</v>
      </c>
      <c r="H20" s="42">
        <f t="shared" si="4"/>
        <v>5176946.9299999988</v>
      </c>
      <c r="I20" s="42">
        <f t="shared" si="4"/>
        <v>7463816.2800000012</v>
      </c>
    </row>
    <row r="21" spans="2:9" x14ac:dyDescent="0.2">
      <c r="B21" s="13" t="s">
        <v>21</v>
      </c>
      <c r="C21" s="11"/>
      <c r="D21" s="42">
        <v>1476089.28</v>
      </c>
      <c r="E21" s="43">
        <v>-112629.56</v>
      </c>
      <c r="F21" s="42">
        <f t="shared" ref="F21:F29" si="5">D21+E21</f>
        <v>1363459.72</v>
      </c>
      <c r="G21" s="43">
        <v>691888.71</v>
      </c>
      <c r="H21" s="43">
        <v>691888.71</v>
      </c>
      <c r="I21" s="43">
        <f>F21-G21</f>
        <v>671571.01</v>
      </c>
    </row>
    <row r="22" spans="2:9" x14ac:dyDescent="0.2">
      <c r="B22" s="13" t="s">
        <v>22</v>
      </c>
      <c r="C22" s="11"/>
      <c r="D22" s="42">
        <v>1246583.1599999999</v>
      </c>
      <c r="E22" s="43">
        <v>-91642.21</v>
      </c>
      <c r="F22" s="42">
        <f t="shared" si="5"/>
        <v>1154940.95</v>
      </c>
      <c r="G22" s="43">
        <v>870576.34</v>
      </c>
      <c r="H22" s="43">
        <v>870576.34</v>
      </c>
      <c r="I22" s="43">
        <f t="shared" ref="I22:I84" si="6">F22-G22</f>
        <v>284364.61</v>
      </c>
    </row>
    <row r="23" spans="2:9" x14ac:dyDescent="0.2">
      <c r="B23" s="13" t="s">
        <v>23</v>
      </c>
      <c r="C23" s="11"/>
      <c r="D23" s="42"/>
      <c r="E23" s="43"/>
      <c r="F23" s="42">
        <f t="shared" si="5"/>
        <v>0</v>
      </c>
      <c r="G23" s="43"/>
      <c r="H23" s="43"/>
      <c r="I23" s="43">
        <f t="shared" si="6"/>
        <v>0</v>
      </c>
    </row>
    <row r="24" spans="2:9" x14ac:dyDescent="0.2">
      <c r="B24" s="13" t="s">
        <v>24</v>
      </c>
      <c r="C24" s="11"/>
      <c r="D24" s="42">
        <v>2936748.12</v>
      </c>
      <c r="E24" s="43">
        <v>3579869.91</v>
      </c>
      <c r="F24" s="42">
        <f t="shared" si="5"/>
        <v>6516618.0300000003</v>
      </c>
      <c r="G24" s="43">
        <v>2857995.38</v>
      </c>
      <c r="H24" s="43">
        <v>2350495.38</v>
      </c>
      <c r="I24" s="43">
        <f t="shared" si="6"/>
        <v>3658622.6500000004</v>
      </c>
    </row>
    <row r="25" spans="2:9" x14ac:dyDescent="0.2">
      <c r="B25" s="13" t="s">
        <v>25</v>
      </c>
      <c r="C25" s="11"/>
      <c r="D25" s="42">
        <v>11499.96</v>
      </c>
      <c r="E25" s="43">
        <v>2246734.41</v>
      </c>
      <c r="F25" s="42">
        <f t="shared" si="5"/>
        <v>2258234.37</v>
      </c>
      <c r="G25" s="43">
        <v>563847.52</v>
      </c>
      <c r="H25" s="43">
        <v>287883.52000000002</v>
      </c>
      <c r="I25" s="43">
        <f t="shared" si="6"/>
        <v>1694386.85</v>
      </c>
    </row>
    <row r="26" spans="2:9" x14ac:dyDescent="0.2">
      <c r="B26" s="13" t="s">
        <v>26</v>
      </c>
      <c r="C26" s="11"/>
      <c r="D26" s="42">
        <v>902021.64</v>
      </c>
      <c r="E26" s="43">
        <v>-347814.56</v>
      </c>
      <c r="F26" s="42">
        <f t="shared" si="5"/>
        <v>554207.08000000007</v>
      </c>
      <c r="G26" s="43">
        <v>297017.5</v>
      </c>
      <c r="H26" s="43">
        <v>297017.5</v>
      </c>
      <c r="I26" s="43">
        <f t="shared" si="6"/>
        <v>257189.58000000007</v>
      </c>
    </row>
    <row r="27" spans="2:9" x14ac:dyDescent="0.2">
      <c r="B27" s="13" t="s">
        <v>27</v>
      </c>
      <c r="C27" s="11"/>
      <c r="D27" s="42">
        <v>249532.79999999999</v>
      </c>
      <c r="E27" s="43">
        <v>372646.57</v>
      </c>
      <c r="F27" s="42">
        <f t="shared" si="5"/>
        <v>622179.37</v>
      </c>
      <c r="G27" s="43">
        <v>238165.84</v>
      </c>
      <c r="H27" s="43">
        <v>238165.84</v>
      </c>
      <c r="I27" s="43">
        <f t="shared" si="6"/>
        <v>384013.53</v>
      </c>
    </row>
    <row r="28" spans="2:9" x14ac:dyDescent="0.2">
      <c r="B28" s="13" t="s">
        <v>28</v>
      </c>
      <c r="C28" s="11"/>
      <c r="D28" s="42"/>
      <c r="E28" s="43"/>
      <c r="F28" s="42">
        <f t="shared" si="5"/>
        <v>0</v>
      </c>
      <c r="G28" s="43"/>
      <c r="H28" s="43"/>
      <c r="I28" s="43">
        <f t="shared" si="6"/>
        <v>0</v>
      </c>
    </row>
    <row r="29" spans="2:9" x14ac:dyDescent="0.2">
      <c r="B29" s="13" t="s">
        <v>29</v>
      </c>
      <c r="C29" s="11"/>
      <c r="D29" s="42">
        <v>385595.68</v>
      </c>
      <c r="E29" s="43">
        <v>568992.01</v>
      </c>
      <c r="F29" s="42">
        <f t="shared" si="5"/>
        <v>954587.69</v>
      </c>
      <c r="G29" s="43">
        <v>440919.64</v>
      </c>
      <c r="H29" s="43">
        <v>440919.64</v>
      </c>
      <c r="I29" s="43">
        <f t="shared" si="6"/>
        <v>513668.04999999993</v>
      </c>
    </row>
    <row r="30" spans="2:9" x14ac:dyDescent="0.2">
      <c r="B30" s="3" t="s">
        <v>30</v>
      </c>
      <c r="C30" s="9"/>
      <c r="D30" s="42">
        <f t="shared" ref="D30:I30" si="7">SUM(D31:D39)</f>
        <v>13339736.780000001</v>
      </c>
      <c r="E30" s="42">
        <f t="shared" si="7"/>
        <v>3527970.29</v>
      </c>
      <c r="F30" s="42">
        <f t="shared" si="7"/>
        <v>16867707.07</v>
      </c>
      <c r="G30" s="42">
        <f t="shared" si="7"/>
        <v>11353773.84</v>
      </c>
      <c r="H30" s="42">
        <f t="shared" si="7"/>
        <v>11050180.84</v>
      </c>
      <c r="I30" s="42">
        <f t="shared" si="7"/>
        <v>5513933.2300000004</v>
      </c>
    </row>
    <row r="31" spans="2:9" x14ac:dyDescent="0.2">
      <c r="B31" s="13" t="s">
        <v>31</v>
      </c>
      <c r="C31" s="11"/>
      <c r="D31" s="42">
        <v>685005.24</v>
      </c>
      <c r="E31" s="43">
        <v>295560</v>
      </c>
      <c r="F31" s="42">
        <f t="shared" ref="F31:F39" si="8">D31+E31</f>
        <v>980565.24</v>
      </c>
      <c r="G31" s="43">
        <v>893898.17</v>
      </c>
      <c r="H31" s="43">
        <v>893898.17</v>
      </c>
      <c r="I31" s="43">
        <f t="shared" si="6"/>
        <v>86667.069999999949</v>
      </c>
    </row>
    <row r="32" spans="2:9" x14ac:dyDescent="0.2">
      <c r="B32" s="13" t="s">
        <v>32</v>
      </c>
      <c r="C32" s="11"/>
      <c r="D32" s="42">
        <v>2128981.7999999998</v>
      </c>
      <c r="E32" s="43">
        <v>-645436.56000000006</v>
      </c>
      <c r="F32" s="42">
        <f t="shared" si="8"/>
        <v>1483545.2399999998</v>
      </c>
      <c r="G32" s="43">
        <v>504845.18</v>
      </c>
      <c r="H32" s="43">
        <v>504845.18</v>
      </c>
      <c r="I32" s="43">
        <f t="shared" si="6"/>
        <v>978700.05999999982</v>
      </c>
    </row>
    <row r="33" spans="2:9" x14ac:dyDescent="0.2">
      <c r="B33" s="13" t="s">
        <v>33</v>
      </c>
      <c r="C33" s="11"/>
      <c r="D33" s="42">
        <v>833297.04</v>
      </c>
      <c r="E33" s="43">
        <v>1421359.35</v>
      </c>
      <c r="F33" s="42">
        <f t="shared" si="8"/>
        <v>2254656.39</v>
      </c>
      <c r="G33" s="43">
        <v>975108.82</v>
      </c>
      <c r="H33" s="43">
        <v>975108.82</v>
      </c>
      <c r="I33" s="43">
        <f t="shared" si="6"/>
        <v>1279547.5700000003</v>
      </c>
    </row>
    <row r="34" spans="2:9" x14ac:dyDescent="0.2">
      <c r="B34" s="13" t="s">
        <v>34</v>
      </c>
      <c r="C34" s="11"/>
      <c r="D34" s="42">
        <v>99649.81</v>
      </c>
      <c r="E34" s="43">
        <v>248002.64</v>
      </c>
      <c r="F34" s="42">
        <f t="shared" si="8"/>
        <v>347652.45</v>
      </c>
      <c r="G34" s="43">
        <v>84021.05</v>
      </c>
      <c r="H34" s="43">
        <v>84021.05</v>
      </c>
      <c r="I34" s="43">
        <f t="shared" si="6"/>
        <v>263631.40000000002</v>
      </c>
    </row>
    <row r="35" spans="2:9" x14ac:dyDescent="0.2">
      <c r="B35" s="13" t="s">
        <v>35</v>
      </c>
      <c r="C35" s="11"/>
      <c r="D35" s="42">
        <v>1224736.23</v>
      </c>
      <c r="E35" s="43">
        <v>2122377.85</v>
      </c>
      <c r="F35" s="42">
        <f t="shared" si="8"/>
        <v>3347114.08</v>
      </c>
      <c r="G35" s="43">
        <v>2788113.04</v>
      </c>
      <c r="H35" s="43">
        <v>2788113.04</v>
      </c>
      <c r="I35" s="43">
        <f t="shared" si="6"/>
        <v>559001.04</v>
      </c>
    </row>
    <row r="36" spans="2:9" x14ac:dyDescent="0.2">
      <c r="B36" s="13" t="s">
        <v>36</v>
      </c>
      <c r="C36" s="11"/>
      <c r="D36" s="42">
        <v>176582.46</v>
      </c>
      <c r="E36" s="43">
        <v>-142936.62</v>
      </c>
      <c r="F36" s="42">
        <f t="shared" si="8"/>
        <v>33645.839999999997</v>
      </c>
      <c r="G36" s="43">
        <v>3480</v>
      </c>
      <c r="H36" s="43">
        <v>3480</v>
      </c>
      <c r="I36" s="43">
        <f t="shared" si="6"/>
        <v>30165.839999999997</v>
      </c>
    </row>
    <row r="37" spans="2:9" x14ac:dyDescent="0.2">
      <c r="B37" s="13" t="s">
        <v>37</v>
      </c>
      <c r="C37" s="11"/>
      <c r="D37" s="42">
        <v>6391.92</v>
      </c>
      <c r="E37" s="43">
        <v>-2215.92</v>
      </c>
      <c r="F37" s="42">
        <f t="shared" si="8"/>
        <v>4176</v>
      </c>
      <c r="G37" s="43">
        <v>4176</v>
      </c>
      <c r="H37" s="43">
        <v>4176</v>
      </c>
      <c r="I37" s="43">
        <f t="shared" si="6"/>
        <v>0</v>
      </c>
    </row>
    <row r="38" spans="2:9" x14ac:dyDescent="0.2">
      <c r="B38" s="13" t="s">
        <v>38</v>
      </c>
      <c r="C38" s="11"/>
      <c r="D38" s="42">
        <v>3567648.12</v>
      </c>
      <c r="E38" s="43">
        <v>67035.13</v>
      </c>
      <c r="F38" s="42">
        <f t="shared" si="8"/>
        <v>3634683.25</v>
      </c>
      <c r="G38" s="43">
        <v>3482652.23</v>
      </c>
      <c r="H38" s="43">
        <v>3482652.23</v>
      </c>
      <c r="I38" s="43">
        <f t="shared" si="6"/>
        <v>152031.02000000002</v>
      </c>
    </row>
    <row r="39" spans="2:9" x14ac:dyDescent="0.2">
      <c r="B39" s="13" t="s">
        <v>39</v>
      </c>
      <c r="C39" s="11"/>
      <c r="D39" s="42">
        <v>4617444.16</v>
      </c>
      <c r="E39" s="43">
        <v>164224.42000000001</v>
      </c>
      <c r="F39" s="42">
        <f t="shared" si="8"/>
        <v>4781668.58</v>
      </c>
      <c r="G39" s="43">
        <v>2617479.35</v>
      </c>
      <c r="H39" s="43">
        <v>2313886.35</v>
      </c>
      <c r="I39" s="43">
        <f t="shared" si="6"/>
        <v>2164189.23</v>
      </c>
    </row>
    <row r="40" spans="2:9" ht="25.5" customHeight="1" x14ac:dyDescent="0.2">
      <c r="B40" s="28" t="s">
        <v>40</v>
      </c>
      <c r="C40" s="29"/>
      <c r="D40" s="42">
        <f t="shared" ref="D40:I40" si="9">SUM(D41:D49)</f>
        <v>18782420.43</v>
      </c>
      <c r="E40" s="42">
        <f t="shared" si="9"/>
        <v>-3755576.73</v>
      </c>
      <c r="F40" s="42">
        <f>SUM(F41:F49)</f>
        <v>15026843.699999999</v>
      </c>
      <c r="G40" s="42">
        <f t="shared" si="9"/>
        <v>11869651.76</v>
      </c>
      <c r="H40" s="42">
        <f t="shared" si="9"/>
        <v>11869651.76</v>
      </c>
      <c r="I40" s="42">
        <f t="shared" si="9"/>
        <v>3157191.94</v>
      </c>
    </row>
    <row r="41" spans="2:9" x14ac:dyDescent="0.2">
      <c r="B41" s="13" t="s">
        <v>41</v>
      </c>
      <c r="C41" s="11"/>
      <c r="D41" s="42">
        <v>990781.9</v>
      </c>
      <c r="E41" s="43">
        <v>1285406.1499999999</v>
      </c>
      <c r="F41" s="42">
        <f>D41+E41</f>
        <v>2276188.0499999998</v>
      </c>
      <c r="G41" s="43">
        <v>1133401.32</v>
      </c>
      <c r="H41" s="43">
        <v>1133401.32</v>
      </c>
      <c r="I41" s="43">
        <f t="shared" si="6"/>
        <v>1142786.7299999997</v>
      </c>
    </row>
    <row r="42" spans="2:9" x14ac:dyDescent="0.2">
      <c r="B42" s="13" t="s">
        <v>42</v>
      </c>
      <c r="C42" s="11"/>
      <c r="D42" s="42"/>
      <c r="E42" s="43"/>
      <c r="F42" s="42">
        <f t="shared" ref="F42:F84" si="10">D42+E42</f>
        <v>0</v>
      </c>
      <c r="G42" s="43"/>
      <c r="H42" s="43"/>
      <c r="I42" s="43">
        <f t="shared" si="6"/>
        <v>0</v>
      </c>
    </row>
    <row r="43" spans="2:9" x14ac:dyDescent="0.2">
      <c r="B43" s="13" t="s">
        <v>43</v>
      </c>
      <c r="C43" s="11"/>
      <c r="D43" s="42"/>
      <c r="E43" s="43"/>
      <c r="F43" s="42">
        <f t="shared" si="10"/>
        <v>0</v>
      </c>
      <c r="G43" s="43"/>
      <c r="H43" s="43"/>
      <c r="I43" s="43">
        <f t="shared" si="6"/>
        <v>0</v>
      </c>
    </row>
    <row r="44" spans="2:9" x14ac:dyDescent="0.2">
      <c r="B44" s="13" t="s">
        <v>44</v>
      </c>
      <c r="C44" s="11"/>
      <c r="D44" s="42">
        <v>8592246.1699999999</v>
      </c>
      <c r="E44" s="43">
        <v>-4843740.8</v>
      </c>
      <c r="F44" s="42">
        <f t="shared" si="10"/>
        <v>3748505.37</v>
      </c>
      <c r="G44" s="43">
        <v>1734100.16</v>
      </c>
      <c r="H44" s="43">
        <v>1734100.16</v>
      </c>
      <c r="I44" s="43">
        <f t="shared" si="6"/>
        <v>2014405.2100000002</v>
      </c>
    </row>
    <row r="45" spans="2:9" x14ac:dyDescent="0.2">
      <c r="B45" s="13" t="s">
        <v>45</v>
      </c>
      <c r="C45" s="11"/>
      <c r="D45" s="42">
        <v>9199392.3599999994</v>
      </c>
      <c r="E45" s="43">
        <v>-197242.08</v>
      </c>
      <c r="F45" s="42">
        <f t="shared" si="10"/>
        <v>9002150.2799999993</v>
      </c>
      <c r="G45" s="43">
        <v>9002150.2799999993</v>
      </c>
      <c r="H45" s="43">
        <v>9002150.2799999993</v>
      </c>
      <c r="I45" s="43">
        <f t="shared" si="6"/>
        <v>0</v>
      </c>
    </row>
    <row r="46" spans="2:9" x14ac:dyDescent="0.2">
      <c r="B46" s="13" t="s">
        <v>46</v>
      </c>
      <c r="C46" s="11"/>
      <c r="D46" s="42"/>
      <c r="E46" s="43"/>
      <c r="F46" s="42">
        <f t="shared" si="10"/>
        <v>0</v>
      </c>
      <c r="G46" s="43"/>
      <c r="H46" s="43"/>
      <c r="I46" s="43">
        <f t="shared" si="6"/>
        <v>0</v>
      </c>
    </row>
    <row r="47" spans="2:9" x14ac:dyDescent="0.2">
      <c r="B47" s="13" t="s">
        <v>47</v>
      </c>
      <c r="C47" s="11"/>
      <c r="D47" s="42"/>
      <c r="E47" s="43"/>
      <c r="F47" s="42">
        <f t="shared" si="10"/>
        <v>0</v>
      </c>
      <c r="G47" s="43"/>
      <c r="H47" s="43"/>
      <c r="I47" s="43">
        <f t="shared" si="6"/>
        <v>0</v>
      </c>
    </row>
    <row r="48" spans="2:9" x14ac:dyDescent="0.2">
      <c r="B48" s="13" t="s">
        <v>48</v>
      </c>
      <c r="C48" s="11"/>
      <c r="D48" s="42"/>
      <c r="E48" s="43"/>
      <c r="F48" s="42">
        <f t="shared" si="10"/>
        <v>0</v>
      </c>
      <c r="G48" s="43"/>
      <c r="H48" s="43"/>
      <c r="I48" s="43">
        <f t="shared" si="6"/>
        <v>0</v>
      </c>
    </row>
    <row r="49" spans="2:9" x14ac:dyDescent="0.2">
      <c r="B49" s="13" t="s">
        <v>49</v>
      </c>
      <c r="C49" s="11"/>
      <c r="D49" s="42"/>
      <c r="E49" s="43"/>
      <c r="F49" s="42">
        <f t="shared" si="10"/>
        <v>0</v>
      </c>
      <c r="G49" s="43"/>
      <c r="H49" s="43"/>
      <c r="I49" s="43">
        <f t="shared" si="6"/>
        <v>0</v>
      </c>
    </row>
    <row r="50" spans="2:9" x14ac:dyDescent="0.2">
      <c r="B50" s="28" t="s">
        <v>50</v>
      </c>
      <c r="C50" s="29"/>
      <c r="D50" s="42">
        <f t="shared" ref="D50:I50" si="11">SUM(D51:D59)</f>
        <v>0</v>
      </c>
      <c r="E50" s="42">
        <f t="shared" si="11"/>
        <v>4093013.14</v>
      </c>
      <c r="F50" s="42">
        <f t="shared" si="11"/>
        <v>4093013.14</v>
      </c>
      <c r="G50" s="42">
        <f t="shared" si="11"/>
        <v>342823.68000000005</v>
      </c>
      <c r="H50" s="42">
        <f t="shared" si="11"/>
        <v>342823.68000000005</v>
      </c>
      <c r="I50" s="42">
        <f t="shared" si="11"/>
        <v>3750189.46</v>
      </c>
    </row>
    <row r="51" spans="2:9" x14ac:dyDescent="0.2">
      <c r="B51" s="13" t="s">
        <v>51</v>
      </c>
      <c r="C51" s="11"/>
      <c r="D51" s="42">
        <v>0</v>
      </c>
      <c r="E51" s="43">
        <v>921433.08</v>
      </c>
      <c r="F51" s="42">
        <f t="shared" si="10"/>
        <v>921433.08</v>
      </c>
      <c r="G51" s="43">
        <v>190768.48</v>
      </c>
      <c r="H51" s="43">
        <v>190768.48</v>
      </c>
      <c r="I51" s="43">
        <f t="shared" si="6"/>
        <v>730664.6</v>
      </c>
    </row>
    <row r="52" spans="2:9" x14ac:dyDescent="0.2">
      <c r="B52" s="13" t="s">
        <v>52</v>
      </c>
      <c r="C52" s="11"/>
      <c r="D52" s="42"/>
      <c r="E52" s="43"/>
      <c r="F52" s="42">
        <f t="shared" si="10"/>
        <v>0</v>
      </c>
      <c r="G52" s="43"/>
      <c r="H52" s="43"/>
      <c r="I52" s="43">
        <f t="shared" si="6"/>
        <v>0</v>
      </c>
    </row>
    <row r="53" spans="2:9" x14ac:dyDescent="0.2">
      <c r="B53" s="13" t="s">
        <v>53</v>
      </c>
      <c r="C53" s="11"/>
      <c r="D53" s="42">
        <v>0</v>
      </c>
      <c r="E53" s="43">
        <v>12600</v>
      </c>
      <c r="F53" s="42">
        <f t="shared" si="10"/>
        <v>12600</v>
      </c>
      <c r="G53" s="43">
        <v>12600</v>
      </c>
      <c r="H53" s="43">
        <v>12600</v>
      </c>
      <c r="I53" s="43">
        <f t="shared" si="6"/>
        <v>0</v>
      </c>
    </row>
    <row r="54" spans="2:9" x14ac:dyDescent="0.2">
      <c r="B54" s="13" t="s">
        <v>54</v>
      </c>
      <c r="C54" s="11"/>
      <c r="D54" s="42">
        <v>0</v>
      </c>
      <c r="E54" s="43">
        <v>3019524.86</v>
      </c>
      <c r="F54" s="42">
        <f t="shared" si="10"/>
        <v>3019524.86</v>
      </c>
      <c r="G54" s="43">
        <v>0</v>
      </c>
      <c r="H54" s="43">
        <v>0</v>
      </c>
      <c r="I54" s="43">
        <f t="shared" si="6"/>
        <v>3019524.86</v>
      </c>
    </row>
    <row r="55" spans="2:9" x14ac:dyDescent="0.2">
      <c r="B55" s="13" t="s">
        <v>55</v>
      </c>
      <c r="C55" s="11"/>
      <c r="D55" s="42"/>
      <c r="E55" s="43"/>
      <c r="F55" s="42">
        <f t="shared" si="10"/>
        <v>0</v>
      </c>
      <c r="G55" s="43"/>
      <c r="H55" s="43"/>
      <c r="I55" s="43">
        <f t="shared" si="6"/>
        <v>0</v>
      </c>
    </row>
    <row r="56" spans="2:9" x14ac:dyDescent="0.2">
      <c r="B56" s="13" t="s">
        <v>56</v>
      </c>
      <c r="C56" s="11"/>
      <c r="D56" s="42">
        <v>0</v>
      </c>
      <c r="E56" s="43">
        <v>139455.20000000001</v>
      </c>
      <c r="F56" s="42">
        <f t="shared" si="10"/>
        <v>139455.20000000001</v>
      </c>
      <c r="G56" s="43">
        <v>139455.20000000001</v>
      </c>
      <c r="H56" s="43">
        <v>139455.20000000001</v>
      </c>
      <c r="I56" s="43">
        <f t="shared" si="6"/>
        <v>0</v>
      </c>
    </row>
    <row r="57" spans="2:9" x14ac:dyDescent="0.2">
      <c r="B57" s="13" t="s">
        <v>57</v>
      </c>
      <c r="C57" s="11"/>
      <c r="D57" s="42"/>
      <c r="E57" s="43"/>
      <c r="F57" s="42">
        <f t="shared" si="10"/>
        <v>0</v>
      </c>
      <c r="G57" s="43"/>
      <c r="H57" s="43"/>
      <c r="I57" s="43">
        <f t="shared" si="6"/>
        <v>0</v>
      </c>
    </row>
    <row r="58" spans="2:9" x14ac:dyDescent="0.2">
      <c r="B58" s="13" t="s">
        <v>58</v>
      </c>
      <c r="C58" s="11"/>
      <c r="D58" s="42"/>
      <c r="E58" s="43"/>
      <c r="F58" s="42">
        <f t="shared" si="10"/>
        <v>0</v>
      </c>
      <c r="G58" s="43"/>
      <c r="H58" s="43"/>
      <c r="I58" s="43">
        <f t="shared" si="6"/>
        <v>0</v>
      </c>
    </row>
    <row r="59" spans="2:9" x14ac:dyDescent="0.2">
      <c r="B59" s="13" t="s">
        <v>59</v>
      </c>
      <c r="C59" s="11"/>
      <c r="D59" s="42"/>
      <c r="E59" s="43"/>
      <c r="F59" s="42">
        <f t="shared" si="10"/>
        <v>0</v>
      </c>
      <c r="G59" s="43"/>
      <c r="H59" s="43"/>
      <c r="I59" s="43">
        <f t="shared" si="6"/>
        <v>0</v>
      </c>
    </row>
    <row r="60" spans="2:9" x14ac:dyDescent="0.2">
      <c r="B60" s="3" t="s">
        <v>60</v>
      </c>
      <c r="C60" s="9"/>
      <c r="D60" s="42">
        <f>SUM(D61:D63)</f>
        <v>1895180.4700000002</v>
      </c>
      <c r="E60" s="42">
        <f>SUM(E61:E63)</f>
        <v>2152267.96</v>
      </c>
      <c r="F60" s="42">
        <f>SUM(F61:F63)</f>
        <v>4047448.43</v>
      </c>
      <c r="G60" s="42">
        <f>SUM(G61:G63)</f>
        <v>1623229.25</v>
      </c>
      <c r="H60" s="42">
        <f>SUM(H61:H63)</f>
        <v>1623229.25</v>
      </c>
      <c r="I60" s="43">
        <f t="shared" si="6"/>
        <v>2424219.1800000002</v>
      </c>
    </row>
    <row r="61" spans="2:9" x14ac:dyDescent="0.2">
      <c r="B61" s="13" t="s">
        <v>61</v>
      </c>
      <c r="C61" s="11"/>
      <c r="D61" s="42">
        <v>804964.91</v>
      </c>
      <c r="E61" s="43">
        <v>2842483.52</v>
      </c>
      <c r="F61" s="42">
        <f t="shared" si="10"/>
        <v>3647448.43</v>
      </c>
      <c r="G61" s="43">
        <v>1623229.25</v>
      </c>
      <c r="H61" s="43">
        <v>1623229.25</v>
      </c>
      <c r="I61" s="43">
        <f t="shared" si="6"/>
        <v>2024219.1800000002</v>
      </c>
    </row>
    <row r="62" spans="2:9" x14ac:dyDescent="0.2">
      <c r="B62" s="13" t="s">
        <v>62</v>
      </c>
      <c r="C62" s="11"/>
      <c r="D62" s="42">
        <v>1090215.56</v>
      </c>
      <c r="E62" s="43">
        <v>-690215.56</v>
      </c>
      <c r="F62" s="42">
        <f t="shared" si="10"/>
        <v>400000</v>
      </c>
      <c r="G62" s="43">
        <v>0</v>
      </c>
      <c r="H62" s="43">
        <v>0</v>
      </c>
      <c r="I62" s="43">
        <f t="shared" si="6"/>
        <v>400000</v>
      </c>
    </row>
    <row r="63" spans="2:9" x14ac:dyDescent="0.2">
      <c r="B63" s="13" t="s">
        <v>63</v>
      </c>
      <c r="C63" s="11"/>
      <c r="D63" s="42"/>
      <c r="E63" s="43"/>
      <c r="F63" s="42">
        <f t="shared" si="10"/>
        <v>0</v>
      </c>
      <c r="G63" s="43"/>
      <c r="H63" s="43"/>
      <c r="I63" s="43">
        <f t="shared" si="6"/>
        <v>0</v>
      </c>
    </row>
    <row r="64" spans="2:9" x14ac:dyDescent="0.2">
      <c r="B64" s="28" t="s">
        <v>64</v>
      </c>
      <c r="C64" s="29"/>
      <c r="D64" s="42">
        <f>SUM(D65:D72)</f>
        <v>0</v>
      </c>
      <c r="E64" s="42">
        <f>SUM(E65:E72)</f>
        <v>0</v>
      </c>
      <c r="F64" s="42">
        <f>F65+F66+F67+F68+F69+F71+F72</f>
        <v>0</v>
      </c>
      <c r="G64" s="42">
        <f>SUM(G65:G72)</f>
        <v>0</v>
      </c>
      <c r="H64" s="42">
        <f>SUM(H65:H72)</f>
        <v>0</v>
      </c>
      <c r="I64" s="43">
        <f t="shared" si="6"/>
        <v>0</v>
      </c>
    </row>
    <row r="65" spans="2:9" x14ac:dyDescent="0.2">
      <c r="B65" s="13" t="s">
        <v>65</v>
      </c>
      <c r="C65" s="11"/>
      <c r="D65" s="42"/>
      <c r="E65" s="43"/>
      <c r="F65" s="42">
        <f t="shared" si="10"/>
        <v>0</v>
      </c>
      <c r="G65" s="43"/>
      <c r="H65" s="43"/>
      <c r="I65" s="43">
        <f t="shared" si="6"/>
        <v>0</v>
      </c>
    </row>
    <row r="66" spans="2:9" x14ac:dyDescent="0.2">
      <c r="B66" s="13" t="s">
        <v>66</v>
      </c>
      <c r="C66" s="11"/>
      <c r="D66" s="42"/>
      <c r="E66" s="43"/>
      <c r="F66" s="42">
        <f t="shared" si="10"/>
        <v>0</v>
      </c>
      <c r="G66" s="43"/>
      <c r="H66" s="43"/>
      <c r="I66" s="43">
        <f t="shared" si="6"/>
        <v>0</v>
      </c>
    </row>
    <row r="67" spans="2:9" x14ac:dyDescent="0.2">
      <c r="B67" s="13" t="s">
        <v>67</v>
      </c>
      <c r="C67" s="11"/>
      <c r="D67" s="42"/>
      <c r="E67" s="43"/>
      <c r="F67" s="42">
        <f t="shared" si="10"/>
        <v>0</v>
      </c>
      <c r="G67" s="43"/>
      <c r="H67" s="43"/>
      <c r="I67" s="43">
        <f t="shared" si="6"/>
        <v>0</v>
      </c>
    </row>
    <row r="68" spans="2:9" x14ac:dyDescent="0.2">
      <c r="B68" s="13" t="s">
        <v>68</v>
      </c>
      <c r="C68" s="11"/>
      <c r="D68" s="42"/>
      <c r="E68" s="43"/>
      <c r="F68" s="42">
        <f t="shared" si="10"/>
        <v>0</v>
      </c>
      <c r="G68" s="43"/>
      <c r="H68" s="43"/>
      <c r="I68" s="43">
        <f t="shared" si="6"/>
        <v>0</v>
      </c>
    </row>
    <row r="69" spans="2:9" x14ac:dyDescent="0.2">
      <c r="B69" s="13" t="s">
        <v>69</v>
      </c>
      <c r="C69" s="11"/>
      <c r="D69" s="42"/>
      <c r="E69" s="43"/>
      <c r="F69" s="42">
        <f t="shared" si="10"/>
        <v>0</v>
      </c>
      <c r="G69" s="43"/>
      <c r="H69" s="43"/>
      <c r="I69" s="43">
        <f t="shared" si="6"/>
        <v>0</v>
      </c>
    </row>
    <row r="70" spans="2:9" x14ac:dyDescent="0.2">
      <c r="B70" s="13" t="s">
        <v>70</v>
      </c>
      <c r="C70" s="11"/>
      <c r="D70" s="42"/>
      <c r="E70" s="43"/>
      <c r="F70" s="42">
        <f t="shared" si="10"/>
        <v>0</v>
      </c>
      <c r="G70" s="43"/>
      <c r="H70" s="43"/>
      <c r="I70" s="43">
        <f t="shared" si="6"/>
        <v>0</v>
      </c>
    </row>
    <row r="71" spans="2:9" x14ac:dyDescent="0.2">
      <c r="B71" s="13" t="s">
        <v>71</v>
      </c>
      <c r="C71" s="11"/>
      <c r="D71" s="42"/>
      <c r="E71" s="43"/>
      <c r="F71" s="42">
        <f t="shared" si="10"/>
        <v>0</v>
      </c>
      <c r="G71" s="43"/>
      <c r="H71" s="43"/>
      <c r="I71" s="43">
        <f t="shared" si="6"/>
        <v>0</v>
      </c>
    </row>
    <row r="72" spans="2:9" x14ac:dyDescent="0.2">
      <c r="B72" s="13" t="s">
        <v>72</v>
      </c>
      <c r="C72" s="11"/>
      <c r="D72" s="42"/>
      <c r="E72" s="43"/>
      <c r="F72" s="42">
        <f t="shared" si="10"/>
        <v>0</v>
      </c>
      <c r="G72" s="43"/>
      <c r="H72" s="43"/>
      <c r="I72" s="43">
        <f t="shared" si="6"/>
        <v>0</v>
      </c>
    </row>
    <row r="73" spans="2:9" x14ac:dyDescent="0.2">
      <c r="B73" s="3" t="s">
        <v>73</v>
      </c>
      <c r="C73" s="9"/>
      <c r="D73" s="42">
        <f>SUM(D74:D76)</f>
        <v>0</v>
      </c>
      <c r="E73" s="42">
        <f>SUM(E74:E76)</f>
        <v>0</v>
      </c>
      <c r="F73" s="42">
        <f>SUM(F74:F76)</f>
        <v>0</v>
      </c>
      <c r="G73" s="42">
        <f>SUM(G74:G76)</f>
        <v>0</v>
      </c>
      <c r="H73" s="42">
        <f>SUM(H74:H76)</f>
        <v>0</v>
      </c>
      <c r="I73" s="43">
        <f t="shared" si="6"/>
        <v>0</v>
      </c>
    </row>
    <row r="74" spans="2:9" x14ac:dyDescent="0.2">
      <c r="B74" s="13" t="s">
        <v>74</v>
      </c>
      <c r="C74" s="11"/>
      <c r="D74" s="42"/>
      <c r="E74" s="43"/>
      <c r="F74" s="42">
        <f t="shared" si="10"/>
        <v>0</v>
      </c>
      <c r="G74" s="43"/>
      <c r="H74" s="43"/>
      <c r="I74" s="43">
        <f t="shared" si="6"/>
        <v>0</v>
      </c>
    </row>
    <row r="75" spans="2:9" x14ac:dyDescent="0.2">
      <c r="B75" s="13" t="s">
        <v>75</v>
      </c>
      <c r="C75" s="11"/>
      <c r="D75" s="42"/>
      <c r="E75" s="43"/>
      <c r="F75" s="42">
        <f t="shared" si="10"/>
        <v>0</v>
      </c>
      <c r="G75" s="43"/>
      <c r="H75" s="43"/>
      <c r="I75" s="43">
        <f t="shared" si="6"/>
        <v>0</v>
      </c>
    </row>
    <row r="76" spans="2:9" x14ac:dyDescent="0.2">
      <c r="B76" s="13" t="s">
        <v>76</v>
      </c>
      <c r="C76" s="11"/>
      <c r="D76" s="42"/>
      <c r="E76" s="43"/>
      <c r="F76" s="42">
        <f t="shared" si="10"/>
        <v>0</v>
      </c>
      <c r="G76" s="43"/>
      <c r="H76" s="43"/>
      <c r="I76" s="43">
        <f t="shared" si="6"/>
        <v>0</v>
      </c>
    </row>
    <row r="77" spans="2:9" x14ac:dyDescent="0.2">
      <c r="B77" s="3" t="s">
        <v>77</v>
      </c>
      <c r="C77" s="9"/>
      <c r="D77" s="42">
        <f>SUM(D78:D84)</f>
        <v>0</v>
      </c>
      <c r="E77" s="42">
        <f>SUM(E78:E84)</f>
        <v>0</v>
      </c>
      <c r="F77" s="42">
        <f>SUM(F78:F84)</f>
        <v>0</v>
      </c>
      <c r="G77" s="42">
        <f>SUM(G78:G84)</f>
        <v>0</v>
      </c>
      <c r="H77" s="42">
        <f>SUM(H78:H84)</f>
        <v>0</v>
      </c>
      <c r="I77" s="43">
        <f t="shared" si="6"/>
        <v>0</v>
      </c>
    </row>
    <row r="78" spans="2:9" x14ac:dyDescent="0.2">
      <c r="B78" s="13" t="s">
        <v>78</v>
      </c>
      <c r="C78" s="11"/>
      <c r="D78" s="42"/>
      <c r="E78" s="43"/>
      <c r="F78" s="42">
        <f t="shared" si="10"/>
        <v>0</v>
      </c>
      <c r="G78" s="43"/>
      <c r="H78" s="43"/>
      <c r="I78" s="43">
        <f t="shared" si="6"/>
        <v>0</v>
      </c>
    </row>
    <row r="79" spans="2:9" x14ac:dyDescent="0.2">
      <c r="B79" s="13" t="s">
        <v>79</v>
      </c>
      <c r="C79" s="11"/>
      <c r="D79" s="42"/>
      <c r="E79" s="43"/>
      <c r="F79" s="42">
        <f t="shared" si="10"/>
        <v>0</v>
      </c>
      <c r="G79" s="43"/>
      <c r="H79" s="43"/>
      <c r="I79" s="43">
        <f t="shared" si="6"/>
        <v>0</v>
      </c>
    </row>
    <row r="80" spans="2:9" x14ac:dyDescent="0.2">
      <c r="B80" s="13" t="s">
        <v>80</v>
      </c>
      <c r="C80" s="11"/>
      <c r="D80" s="42"/>
      <c r="E80" s="43"/>
      <c r="F80" s="42">
        <f t="shared" si="10"/>
        <v>0</v>
      </c>
      <c r="G80" s="43"/>
      <c r="H80" s="43"/>
      <c r="I80" s="43">
        <f t="shared" si="6"/>
        <v>0</v>
      </c>
    </row>
    <row r="81" spans="2:9" x14ac:dyDescent="0.2">
      <c r="B81" s="13" t="s">
        <v>81</v>
      </c>
      <c r="C81" s="11"/>
      <c r="D81" s="42"/>
      <c r="E81" s="43"/>
      <c r="F81" s="42">
        <f t="shared" si="10"/>
        <v>0</v>
      </c>
      <c r="G81" s="43"/>
      <c r="H81" s="43"/>
      <c r="I81" s="43">
        <f t="shared" si="6"/>
        <v>0</v>
      </c>
    </row>
    <row r="82" spans="2:9" x14ac:dyDescent="0.2">
      <c r="B82" s="13" t="s">
        <v>82</v>
      </c>
      <c r="C82" s="11"/>
      <c r="D82" s="42"/>
      <c r="E82" s="43"/>
      <c r="F82" s="42">
        <f t="shared" si="10"/>
        <v>0</v>
      </c>
      <c r="G82" s="43"/>
      <c r="H82" s="43"/>
      <c r="I82" s="43">
        <f t="shared" si="6"/>
        <v>0</v>
      </c>
    </row>
    <row r="83" spans="2:9" x14ac:dyDescent="0.2">
      <c r="B83" s="13" t="s">
        <v>83</v>
      </c>
      <c r="C83" s="11"/>
      <c r="D83" s="42"/>
      <c r="E83" s="43"/>
      <c r="F83" s="42">
        <f t="shared" si="10"/>
        <v>0</v>
      </c>
      <c r="G83" s="43"/>
      <c r="H83" s="43"/>
      <c r="I83" s="43">
        <f t="shared" si="6"/>
        <v>0</v>
      </c>
    </row>
    <row r="84" spans="2:9" x14ac:dyDescent="0.2">
      <c r="B84" s="13" t="s">
        <v>84</v>
      </c>
      <c r="C84" s="11"/>
      <c r="D84" s="42"/>
      <c r="E84" s="43"/>
      <c r="F84" s="42">
        <f t="shared" si="10"/>
        <v>0</v>
      </c>
      <c r="G84" s="43"/>
      <c r="H84" s="43"/>
      <c r="I84" s="43">
        <f t="shared" si="6"/>
        <v>0</v>
      </c>
    </row>
    <row r="85" spans="2:9" x14ac:dyDescent="0.2">
      <c r="B85" s="16"/>
      <c r="C85" s="17"/>
      <c r="D85" s="44"/>
      <c r="E85" s="45"/>
      <c r="F85" s="45"/>
      <c r="G85" s="45"/>
      <c r="H85" s="45"/>
      <c r="I85" s="45"/>
    </row>
    <row r="86" spans="2:9" x14ac:dyDescent="0.2">
      <c r="B86" s="14" t="s">
        <v>85</v>
      </c>
      <c r="C86" s="15"/>
      <c r="D86" s="46">
        <f t="shared" ref="D86:I86" si="12">D87+D105+D95+D115+D125+D135+D139+D148+D152</f>
        <v>50964690.409999996</v>
      </c>
      <c r="E86" s="46">
        <f>E87+E105+E95+E115+E125+E135+E139+E148+E152</f>
        <v>13506208.59</v>
      </c>
      <c r="F86" s="46">
        <f t="shared" si="12"/>
        <v>64470899</v>
      </c>
      <c r="G86" s="46">
        <f>G87+G105+G95+G115+G125+G135+G139+G148+G152</f>
        <v>40886125.229999997</v>
      </c>
      <c r="H86" s="46">
        <f>H87+H105+H95+H115+H125+H135+H139+H148+H152</f>
        <v>40886125.229999997</v>
      </c>
      <c r="I86" s="46">
        <f t="shared" si="12"/>
        <v>23584773.77</v>
      </c>
    </row>
    <row r="87" spans="2:9" x14ac:dyDescent="0.2">
      <c r="B87" s="3" t="s">
        <v>12</v>
      </c>
      <c r="C87" s="9"/>
      <c r="D87" s="42">
        <f>SUM(D88:D94)</f>
        <v>8145447.9699999997</v>
      </c>
      <c r="E87" s="42">
        <f>SUM(E88:E94)</f>
        <v>1129792.9200000002</v>
      </c>
      <c r="F87" s="42">
        <f>SUM(F88:F94)</f>
        <v>9275240.8900000006</v>
      </c>
      <c r="G87" s="42">
        <f>SUM(G88:G94)</f>
        <v>8216999.6800000006</v>
      </c>
      <c r="H87" s="42">
        <f>SUM(H88:H94)</f>
        <v>8216999.6800000006</v>
      </c>
      <c r="I87" s="43">
        <f t="shared" ref="I87:I150" si="13">F87-G87</f>
        <v>1058241.21</v>
      </c>
    </row>
    <row r="88" spans="2:9" x14ac:dyDescent="0.2">
      <c r="B88" s="13" t="s">
        <v>13</v>
      </c>
      <c r="C88" s="11"/>
      <c r="D88" s="42">
        <v>6415936.4400000004</v>
      </c>
      <c r="E88" s="43">
        <v>-650139.94999999995</v>
      </c>
      <c r="F88" s="42">
        <f t="shared" ref="F88:F104" si="14">D88+E88</f>
        <v>5765796.4900000002</v>
      </c>
      <c r="G88" s="43">
        <v>5765796.4900000002</v>
      </c>
      <c r="H88" s="43">
        <v>5765796.4900000002</v>
      </c>
      <c r="I88" s="43">
        <f t="shared" si="13"/>
        <v>0</v>
      </c>
    </row>
    <row r="89" spans="2:9" x14ac:dyDescent="0.2">
      <c r="B89" s="13" t="s">
        <v>14</v>
      </c>
      <c r="C89" s="11"/>
      <c r="D89" s="42">
        <v>0</v>
      </c>
      <c r="E89" s="43">
        <v>1681200.35</v>
      </c>
      <c r="F89" s="42">
        <f t="shared" si="14"/>
        <v>1681200.35</v>
      </c>
      <c r="G89" s="43">
        <v>717745.04</v>
      </c>
      <c r="H89" s="43">
        <v>717745.04</v>
      </c>
      <c r="I89" s="43">
        <f t="shared" si="13"/>
        <v>963455.31</v>
      </c>
    </row>
    <row r="90" spans="2:9" x14ac:dyDescent="0.2">
      <c r="B90" s="13" t="s">
        <v>15</v>
      </c>
      <c r="C90" s="11"/>
      <c r="D90" s="42">
        <v>218594.22</v>
      </c>
      <c r="E90" s="43">
        <v>167377.04</v>
      </c>
      <c r="F90" s="42">
        <f t="shared" si="14"/>
        <v>385971.26</v>
      </c>
      <c r="G90" s="43">
        <v>295081.7</v>
      </c>
      <c r="H90" s="43">
        <v>295081.7</v>
      </c>
      <c r="I90" s="43">
        <f t="shared" si="13"/>
        <v>90889.56</v>
      </c>
    </row>
    <row r="91" spans="2:9" x14ac:dyDescent="0.2">
      <c r="B91" s="13" t="s">
        <v>16</v>
      </c>
      <c r="C91" s="11"/>
      <c r="D91" s="42">
        <v>0</v>
      </c>
      <c r="E91" s="43">
        <v>189039.71</v>
      </c>
      <c r="F91" s="42">
        <f t="shared" si="14"/>
        <v>189039.71</v>
      </c>
      <c r="G91" s="43">
        <v>189039.71</v>
      </c>
      <c r="H91" s="43">
        <v>189039.71</v>
      </c>
      <c r="I91" s="43">
        <f t="shared" si="13"/>
        <v>0</v>
      </c>
    </row>
    <row r="92" spans="2:9" x14ac:dyDescent="0.2">
      <c r="B92" s="13" t="s">
        <v>17</v>
      </c>
      <c r="C92" s="11"/>
      <c r="D92" s="42">
        <v>175617.31</v>
      </c>
      <c r="E92" s="43">
        <v>148615.76999999999</v>
      </c>
      <c r="F92" s="42">
        <f t="shared" si="14"/>
        <v>324233.07999999996</v>
      </c>
      <c r="G92" s="43">
        <v>321836.74</v>
      </c>
      <c r="H92" s="43">
        <v>321836.74</v>
      </c>
      <c r="I92" s="43">
        <f t="shared" si="13"/>
        <v>2396.3399999999674</v>
      </c>
    </row>
    <row r="93" spans="2:9" x14ac:dyDescent="0.2">
      <c r="B93" s="13" t="s">
        <v>18</v>
      </c>
      <c r="C93" s="11"/>
      <c r="D93" s="42"/>
      <c r="E93" s="43"/>
      <c r="F93" s="42">
        <f t="shared" si="14"/>
        <v>0</v>
      </c>
      <c r="G93" s="43"/>
      <c r="H93" s="43"/>
      <c r="I93" s="43">
        <f t="shared" si="13"/>
        <v>0</v>
      </c>
    </row>
    <row r="94" spans="2:9" x14ac:dyDescent="0.2">
      <c r="B94" s="13" t="s">
        <v>19</v>
      </c>
      <c r="C94" s="11"/>
      <c r="D94" s="42">
        <v>1335300</v>
      </c>
      <c r="E94" s="43">
        <v>-406300</v>
      </c>
      <c r="F94" s="42">
        <f t="shared" si="14"/>
        <v>929000</v>
      </c>
      <c r="G94" s="43">
        <v>927500</v>
      </c>
      <c r="H94" s="43">
        <v>927500</v>
      </c>
      <c r="I94" s="43">
        <f t="shared" si="13"/>
        <v>1500</v>
      </c>
    </row>
    <row r="95" spans="2:9" x14ac:dyDescent="0.2">
      <c r="B95" s="3" t="s">
        <v>20</v>
      </c>
      <c r="C95" s="9"/>
      <c r="D95" s="42">
        <f>SUM(D96:D104)</f>
        <v>7544241.8399999999</v>
      </c>
      <c r="E95" s="42">
        <f>SUM(E96:E104)</f>
        <v>4605084.5199999996</v>
      </c>
      <c r="F95" s="42">
        <f>SUM(F96:F104)</f>
        <v>12149326.360000001</v>
      </c>
      <c r="G95" s="42">
        <f>SUM(G96:G104)</f>
        <v>10205547.529999999</v>
      </c>
      <c r="H95" s="42">
        <f>SUM(H96:H104)</f>
        <v>10205547.529999999</v>
      </c>
      <c r="I95" s="43">
        <f t="shared" si="13"/>
        <v>1943778.8300000019</v>
      </c>
    </row>
    <row r="96" spans="2:9" x14ac:dyDescent="0.2">
      <c r="B96" s="13" t="s">
        <v>21</v>
      </c>
      <c r="C96" s="11"/>
      <c r="D96" s="42"/>
      <c r="E96" s="43"/>
      <c r="F96" s="42">
        <f t="shared" si="14"/>
        <v>0</v>
      </c>
      <c r="G96" s="43"/>
      <c r="H96" s="43"/>
      <c r="I96" s="43">
        <f t="shared" si="13"/>
        <v>0</v>
      </c>
    </row>
    <row r="97" spans="2:9" x14ac:dyDescent="0.2">
      <c r="B97" s="13" t="s">
        <v>22</v>
      </c>
      <c r="C97" s="11"/>
      <c r="D97" s="42"/>
      <c r="E97" s="43"/>
      <c r="F97" s="42">
        <f t="shared" si="14"/>
        <v>0</v>
      </c>
      <c r="G97" s="43"/>
      <c r="H97" s="43"/>
      <c r="I97" s="43">
        <f t="shared" si="13"/>
        <v>0</v>
      </c>
    </row>
    <row r="98" spans="2:9" x14ac:dyDescent="0.2">
      <c r="B98" s="13" t="s">
        <v>23</v>
      </c>
      <c r="C98" s="11"/>
      <c r="D98" s="42"/>
      <c r="E98" s="43"/>
      <c r="F98" s="42">
        <f t="shared" si="14"/>
        <v>0</v>
      </c>
      <c r="G98" s="43"/>
      <c r="H98" s="43"/>
      <c r="I98" s="43">
        <f t="shared" si="13"/>
        <v>0</v>
      </c>
    </row>
    <row r="99" spans="2:9" x14ac:dyDescent="0.2">
      <c r="B99" s="13" t="s">
        <v>24</v>
      </c>
      <c r="C99" s="11"/>
      <c r="D99" s="42">
        <v>41060.519999999997</v>
      </c>
      <c r="E99" s="43">
        <v>3726457.07</v>
      </c>
      <c r="F99" s="42">
        <f t="shared" si="14"/>
        <v>3767517.59</v>
      </c>
      <c r="G99" s="43">
        <v>3767517.59</v>
      </c>
      <c r="H99" s="43">
        <v>3767517.59</v>
      </c>
      <c r="I99" s="43">
        <f t="shared" si="13"/>
        <v>0</v>
      </c>
    </row>
    <row r="100" spans="2:9" x14ac:dyDescent="0.2">
      <c r="B100" s="13" t="s">
        <v>25</v>
      </c>
      <c r="C100" s="11"/>
      <c r="D100" s="42">
        <v>196228.68</v>
      </c>
      <c r="E100" s="43">
        <v>-78854.509999999995</v>
      </c>
      <c r="F100" s="42">
        <f t="shared" si="14"/>
        <v>117374.17</v>
      </c>
      <c r="G100" s="43">
        <v>117374.17</v>
      </c>
      <c r="H100" s="43">
        <v>117374.17</v>
      </c>
      <c r="I100" s="43">
        <f t="shared" si="13"/>
        <v>0</v>
      </c>
    </row>
    <row r="101" spans="2:9" x14ac:dyDescent="0.2">
      <c r="B101" s="13" t="s">
        <v>26</v>
      </c>
      <c r="C101" s="11"/>
      <c r="D101" s="42">
        <v>5342026.32</v>
      </c>
      <c r="E101" s="43">
        <v>-915787.78</v>
      </c>
      <c r="F101" s="42">
        <f t="shared" si="14"/>
        <v>4426238.54</v>
      </c>
      <c r="G101" s="43">
        <v>4338990.78</v>
      </c>
      <c r="H101" s="43">
        <v>4338990.78</v>
      </c>
      <c r="I101" s="43">
        <f t="shared" si="13"/>
        <v>87247.759999999776</v>
      </c>
    </row>
    <row r="102" spans="2:9" x14ac:dyDescent="0.2">
      <c r="B102" s="13" t="s">
        <v>27</v>
      </c>
      <c r="C102" s="11"/>
      <c r="D102" s="42">
        <v>646630.80000000005</v>
      </c>
      <c r="E102" s="43">
        <v>431318.54</v>
      </c>
      <c r="F102" s="42">
        <f t="shared" si="14"/>
        <v>1077949.3400000001</v>
      </c>
      <c r="G102" s="43">
        <v>444919.49</v>
      </c>
      <c r="H102" s="43">
        <v>444919.49</v>
      </c>
      <c r="I102" s="43">
        <f t="shared" si="13"/>
        <v>633029.85000000009</v>
      </c>
    </row>
    <row r="103" spans="2:9" x14ac:dyDescent="0.2">
      <c r="B103" s="13" t="s">
        <v>28</v>
      </c>
      <c r="C103" s="11"/>
      <c r="D103" s="42">
        <v>3224.52</v>
      </c>
      <c r="E103" s="43">
        <v>1251956.44</v>
      </c>
      <c r="F103" s="42">
        <f t="shared" si="14"/>
        <v>1255180.96</v>
      </c>
      <c r="G103" s="43">
        <v>31679.74</v>
      </c>
      <c r="H103" s="43">
        <v>31679.74</v>
      </c>
      <c r="I103" s="43">
        <f t="shared" si="13"/>
        <v>1223501.22</v>
      </c>
    </row>
    <row r="104" spans="2:9" x14ac:dyDescent="0.2">
      <c r="B104" s="13" t="s">
        <v>29</v>
      </c>
      <c r="C104" s="11"/>
      <c r="D104" s="42">
        <v>1315071</v>
      </c>
      <c r="E104" s="43">
        <v>189994.76</v>
      </c>
      <c r="F104" s="42">
        <f t="shared" si="14"/>
        <v>1505065.76</v>
      </c>
      <c r="G104" s="43">
        <v>1505065.76</v>
      </c>
      <c r="H104" s="43">
        <v>1505065.76</v>
      </c>
      <c r="I104" s="43">
        <f t="shared" si="13"/>
        <v>0</v>
      </c>
    </row>
    <row r="105" spans="2:9" x14ac:dyDescent="0.2">
      <c r="B105" s="3" t="s">
        <v>30</v>
      </c>
      <c r="C105" s="9"/>
      <c r="D105" s="42">
        <f>SUM(D106:D114)</f>
        <v>15513327.360000001</v>
      </c>
      <c r="E105" s="42">
        <f>SUM(E106:E114)</f>
        <v>-3466860.04</v>
      </c>
      <c r="F105" s="42">
        <f>SUM(F106:F114)</f>
        <v>12046467.32</v>
      </c>
      <c r="G105" s="42">
        <f>SUM(G106:G114)</f>
        <v>10807851.939999999</v>
      </c>
      <c r="H105" s="42">
        <f>SUM(H106:H114)</f>
        <v>10807851.939999999</v>
      </c>
      <c r="I105" s="43">
        <f t="shared" si="13"/>
        <v>1238615.3800000008</v>
      </c>
    </row>
    <row r="106" spans="2:9" x14ac:dyDescent="0.2">
      <c r="B106" s="13" t="s">
        <v>31</v>
      </c>
      <c r="C106" s="11"/>
      <c r="D106" s="42">
        <v>7983382.0800000001</v>
      </c>
      <c r="E106" s="43">
        <v>314953.73</v>
      </c>
      <c r="F106" s="43">
        <f>D106+E106</f>
        <v>8298335.8100000005</v>
      </c>
      <c r="G106" s="43">
        <v>7547335.8099999996</v>
      </c>
      <c r="H106" s="43">
        <v>7547335.8099999996</v>
      </c>
      <c r="I106" s="43">
        <f t="shared" si="13"/>
        <v>751000.00000000093</v>
      </c>
    </row>
    <row r="107" spans="2:9" x14ac:dyDescent="0.2">
      <c r="B107" s="13" t="s">
        <v>32</v>
      </c>
      <c r="C107" s="11"/>
      <c r="D107" s="42">
        <v>124200</v>
      </c>
      <c r="E107" s="43">
        <v>398440.22</v>
      </c>
      <c r="F107" s="43">
        <f t="shared" ref="F107:F114" si="15">D107+E107</f>
        <v>522640.22</v>
      </c>
      <c r="G107" s="43">
        <v>522640.22</v>
      </c>
      <c r="H107" s="43">
        <v>522640.22</v>
      </c>
      <c r="I107" s="43">
        <f t="shared" si="13"/>
        <v>0</v>
      </c>
    </row>
    <row r="108" spans="2:9" x14ac:dyDescent="0.2">
      <c r="B108" s="13" t="s">
        <v>33</v>
      </c>
      <c r="C108" s="11"/>
      <c r="D108" s="42">
        <v>1057434</v>
      </c>
      <c r="E108" s="43">
        <v>-481692.08</v>
      </c>
      <c r="F108" s="43">
        <f t="shared" si="15"/>
        <v>575741.91999999993</v>
      </c>
      <c r="G108" s="43">
        <v>429519.92</v>
      </c>
      <c r="H108" s="43">
        <v>429519.92</v>
      </c>
      <c r="I108" s="43">
        <f t="shared" si="13"/>
        <v>146221.99999999994</v>
      </c>
    </row>
    <row r="109" spans="2:9" x14ac:dyDescent="0.2">
      <c r="B109" s="13" t="s">
        <v>34</v>
      </c>
      <c r="C109" s="11"/>
      <c r="D109" s="42">
        <v>12621.96</v>
      </c>
      <c r="E109" s="43">
        <v>-12621.96</v>
      </c>
      <c r="F109" s="43">
        <f t="shared" si="15"/>
        <v>0</v>
      </c>
      <c r="G109" s="43">
        <v>0</v>
      </c>
      <c r="H109" s="43">
        <v>0</v>
      </c>
      <c r="I109" s="43">
        <f t="shared" si="13"/>
        <v>0</v>
      </c>
    </row>
    <row r="110" spans="2:9" x14ac:dyDescent="0.2">
      <c r="B110" s="13" t="s">
        <v>35</v>
      </c>
      <c r="C110" s="11"/>
      <c r="D110" s="42">
        <v>5057243.16</v>
      </c>
      <c r="E110" s="43">
        <v>-3918870.79</v>
      </c>
      <c r="F110" s="43">
        <f t="shared" si="15"/>
        <v>1138372.3700000001</v>
      </c>
      <c r="G110" s="43">
        <v>796981.99</v>
      </c>
      <c r="H110" s="43">
        <v>796981.99</v>
      </c>
      <c r="I110" s="43">
        <f t="shared" si="13"/>
        <v>341390.38000000012</v>
      </c>
    </row>
    <row r="111" spans="2:9" x14ac:dyDescent="0.2">
      <c r="B111" s="13" t="s">
        <v>36</v>
      </c>
      <c r="C111" s="11"/>
      <c r="D111" s="42"/>
      <c r="E111" s="43"/>
      <c r="F111" s="43">
        <f t="shared" si="15"/>
        <v>0</v>
      </c>
      <c r="G111" s="43"/>
      <c r="H111" s="43"/>
      <c r="I111" s="43">
        <f t="shared" si="13"/>
        <v>0</v>
      </c>
    </row>
    <row r="112" spans="2:9" x14ac:dyDescent="0.2">
      <c r="B112" s="13" t="s">
        <v>37</v>
      </c>
      <c r="C112" s="11"/>
      <c r="D112" s="42"/>
      <c r="E112" s="43"/>
      <c r="F112" s="43">
        <f t="shared" si="15"/>
        <v>0</v>
      </c>
      <c r="G112" s="43"/>
      <c r="H112" s="43"/>
      <c r="I112" s="43">
        <f t="shared" si="13"/>
        <v>0</v>
      </c>
    </row>
    <row r="113" spans="2:9" x14ac:dyDescent="0.2">
      <c r="B113" s="13" t="s">
        <v>38</v>
      </c>
      <c r="C113" s="11"/>
      <c r="D113" s="42"/>
      <c r="E113" s="43"/>
      <c r="F113" s="43">
        <f t="shared" si="15"/>
        <v>0</v>
      </c>
      <c r="G113" s="43"/>
      <c r="H113" s="43"/>
      <c r="I113" s="43">
        <f t="shared" si="13"/>
        <v>0</v>
      </c>
    </row>
    <row r="114" spans="2:9" x14ac:dyDescent="0.2">
      <c r="B114" s="13" t="s">
        <v>39</v>
      </c>
      <c r="C114" s="11"/>
      <c r="D114" s="42">
        <v>1278446.1599999999</v>
      </c>
      <c r="E114" s="43">
        <v>232930.84</v>
      </c>
      <c r="F114" s="43">
        <f t="shared" si="15"/>
        <v>1511377</v>
      </c>
      <c r="G114" s="43">
        <v>1511374</v>
      </c>
      <c r="H114" s="43">
        <v>1511374</v>
      </c>
      <c r="I114" s="43">
        <f t="shared" si="13"/>
        <v>3</v>
      </c>
    </row>
    <row r="115" spans="2:9" ht="25.5" customHeight="1" x14ac:dyDescent="0.2">
      <c r="B115" s="28" t="s">
        <v>40</v>
      </c>
      <c r="C115" s="29"/>
      <c r="D115" s="42">
        <f>SUM(D116:D124)</f>
        <v>214081.4</v>
      </c>
      <c r="E115" s="42">
        <f>SUM(E116:E124)</f>
        <v>-214081.4</v>
      </c>
      <c r="F115" s="42">
        <f>SUM(F116:F124)</f>
        <v>0</v>
      </c>
      <c r="G115" s="42">
        <f>SUM(G116:G124)</f>
        <v>0</v>
      </c>
      <c r="H115" s="42">
        <f>SUM(H116:H124)</f>
        <v>0</v>
      </c>
      <c r="I115" s="43">
        <f t="shared" si="13"/>
        <v>0</v>
      </c>
    </row>
    <row r="116" spans="2:9" x14ac:dyDescent="0.2">
      <c r="B116" s="13" t="s">
        <v>41</v>
      </c>
      <c r="C116" s="11"/>
      <c r="D116" s="42"/>
      <c r="E116" s="43"/>
      <c r="F116" s="43">
        <f>D116+E116</f>
        <v>0</v>
      </c>
      <c r="G116" s="43"/>
      <c r="H116" s="43"/>
      <c r="I116" s="43">
        <f t="shared" si="13"/>
        <v>0</v>
      </c>
    </row>
    <row r="117" spans="2:9" x14ac:dyDescent="0.2">
      <c r="B117" s="13" t="s">
        <v>42</v>
      </c>
      <c r="C117" s="11"/>
      <c r="D117" s="42"/>
      <c r="E117" s="43"/>
      <c r="F117" s="43">
        <f t="shared" ref="F117:F124" si="16">D117+E117</f>
        <v>0</v>
      </c>
      <c r="G117" s="43"/>
      <c r="H117" s="43"/>
      <c r="I117" s="43">
        <f t="shared" si="13"/>
        <v>0</v>
      </c>
    </row>
    <row r="118" spans="2:9" x14ac:dyDescent="0.2">
      <c r="B118" s="13" t="s">
        <v>43</v>
      </c>
      <c r="C118" s="11"/>
      <c r="D118" s="42"/>
      <c r="E118" s="43"/>
      <c r="F118" s="43">
        <f t="shared" si="16"/>
        <v>0</v>
      </c>
      <c r="G118" s="43"/>
      <c r="H118" s="43"/>
      <c r="I118" s="43">
        <f t="shared" si="13"/>
        <v>0</v>
      </c>
    </row>
    <row r="119" spans="2:9" x14ac:dyDescent="0.2">
      <c r="B119" s="13" t="s">
        <v>44</v>
      </c>
      <c r="C119" s="11"/>
      <c r="D119" s="42">
        <v>214081.4</v>
      </c>
      <c r="E119" s="43">
        <v>-214081.4</v>
      </c>
      <c r="F119" s="43">
        <f t="shared" si="16"/>
        <v>0</v>
      </c>
      <c r="G119" s="43">
        <v>0</v>
      </c>
      <c r="H119" s="43">
        <v>0</v>
      </c>
      <c r="I119" s="43">
        <f t="shared" si="13"/>
        <v>0</v>
      </c>
    </row>
    <row r="120" spans="2:9" x14ac:dyDescent="0.2">
      <c r="B120" s="13" t="s">
        <v>45</v>
      </c>
      <c r="C120" s="11"/>
      <c r="D120" s="42"/>
      <c r="E120" s="43"/>
      <c r="F120" s="43">
        <f t="shared" si="16"/>
        <v>0</v>
      </c>
      <c r="G120" s="43"/>
      <c r="H120" s="43"/>
      <c r="I120" s="43">
        <f t="shared" si="13"/>
        <v>0</v>
      </c>
    </row>
    <row r="121" spans="2:9" x14ac:dyDescent="0.2">
      <c r="B121" s="13" t="s">
        <v>46</v>
      </c>
      <c r="C121" s="11"/>
      <c r="D121" s="42"/>
      <c r="E121" s="43"/>
      <c r="F121" s="43">
        <f t="shared" si="16"/>
        <v>0</v>
      </c>
      <c r="G121" s="43"/>
      <c r="H121" s="43"/>
      <c r="I121" s="43">
        <f t="shared" si="13"/>
        <v>0</v>
      </c>
    </row>
    <row r="122" spans="2:9" x14ac:dyDescent="0.2">
      <c r="B122" s="13" t="s">
        <v>47</v>
      </c>
      <c r="C122" s="11"/>
      <c r="D122" s="42"/>
      <c r="E122" s="43"/>
      <c r="F122" s="43">
        <f t="shared" si="16"/>
        <v>0</v>
      </c>
      <c r="G122" s="43"/>
      <c r="H122" s="43"/>
      <c r="I122" s="43">
        <f t="shared" si="13"/>
        <v>0</v>
      </c>
    </row>
    <row r="123" spans="2:9" x14ac:dyDescent="0.2">
      <c r="B123" s="13" t="s">
        <v>48</v>
      </c>
      <c r="C123" s="11"/>
      <c r="D123" s="42"/>
      <c r="E123" s="43"/>
      <c r="F123" s="43">
        <f t="shared" si="16"/>
        <v>0</v>
      </c>
      <c r="G123" s="43"/>
      <c r="H123" s="43"/>
      <c r="I123" s="43">
        <f t="shared" si="13"/>
        <v>0</v>
      </c>
    </row>
    <row r="124" spans="2:9" x14ac:dyDescent="0.2">
      <c r="B124" s="13" t="s">
        <v>49</v>
      </c>
      <c r="C124" s="11"/>
      <c r="D124" s="42"/>
      <c r="E124" s="43"/>
      <c r="F124" s="43">
        <f t="shared" si="16"/>
        <v>0</v>
      </c>
      <c r="G124" s="43"/>
      <c r="H124" s="43"/>
      <c r="I124" s="43">
        <f t="shared" si="13"/>
        <v>0</v>
      </c>
    </row>
    <row r="125" spans="2:9" x14ac:dyDescent="0.2">
      <c r="B125" s="3" t="s">
        <v>50</v>
      </c>
      <c r="C125" s="9"/>
      <c r="D125" s="42">
        <f>SUM(D126:D134)</f>
        <v>2257483.85</v>
      </c>
      <c r="E125" s="42">
        <f>SUM(E126:E134)</f>
        <v>11333823.24</v>
      </c>
      <c r="F125" s="42">
        <f>SUM(F126:F134)</f>
        <v>13591307.09</v>
      </c>
      <c r="G125" s="42">
        <f>SUM(G126:G134)</f>
        <v>3809074.5500000003</v>
      </c>
      <c r="H125" s="42">
        <f>SUM(H126:H134)</f>
        <v>3809074.5500000003</v>
      </c>
      <c r="I125" s="43">
        <f t="shared" si="13"/>
        <v>9782232.5399999991</v>
      </c>
    </row>
    <row r="126" spans="2:9" x14ac:dyDescent="0.2">
      <c r="B126" s="13" t="s">
        <v>51</v>
      </c>
      <c r="C126" s="11"/>
      <c r="D126" s="42">
        <v>256465.68</v>
      </c>
      <c r="E126" s="43">
        <v>2684682.82</v>
      </c>
      <c r="F126" s="43">
        <f>D126+E126</f>
        <v>2941148.5</v>
      </c>
      <c r="G126" s="43">
        <v>213863.1</v>
      </c>
      <c r="H126" s="43">
        <v>213863.1</v>
      </c>
      <c r="I126" s="43">
        <f t="shared" si="13"/>
        <v>2727285.4</v>
      </c>
    </row>
    <row r="127" spans="2:9" x14ac:dyDescent="0.2">
      <c r="B127" s="13" t="s">
        <v>52</v>
      </c>
      <c r="C127" s="11"/>
      <c r="D127" s="42">
        <v>0</v>
      </c>
      <c r="E127" s="43">
        <v>373507.71</v>
      </c>
      <c r="F127" s="43">
        <f t="shared" ref="F127:F134" si="17">D127+E127</f>
        <v>373507.71</v>
      </c>
      <c r="G127" s="43">
        <v>34509.31</v>
      </c>
      <c r="H127" s="43">
        <v>34509.31</v>
      </c>
      <c r="I127" s="43">
        <f t="shared" si="13"/>
        <v>338998.4</v>
      </c>
    </row>
    <row r="128" spans="2:9" x14ac:dyDescent="0.2">
      <c r="B128" s="13" t="s">
        <v>53</v>
      </c>
      <c r="C128" s="11"/>
      <c r="D128" s="42">
        <v>26413.200000000001</v>
      </c>
      <c r="E128" s="43">
        <v>29586.799999999999</v>
      </c>
      <c r="F128" s="43">
        <f t="shared" si="17"/>
        <v>56000</v>
      </c>
      <c r="G128" s="43">
        <v>0</v>
      </c>
      <c r="H128" s="43">
        <v>0</v>
      </c>
      <c r="I128" s="43">
        <f t="shared" si="13"/>
        <v>56000</v>
      </c>
    </row>
    <row r="129" spans="2:9" x14ac:dyDescent="0.2">
      <c r="B129" s="13" t="s">
        <v>54</v>
      </c>
      <c r="C129" s="11"/>
      <c r="D129" s="42">
        <v>1960584.97</v>
      </c>
      <c r="E129" s="43">
        <v>8120642.75</v>
      </c>
      <c r="F129" s="43">
        <f t="shared" si="17"/>
        <v>10081227.720000001</v>
      </c>
      <c r="G129" s="43">
        <v>3553752</v>
      </c>
      <c r="H129" s="43">
        <v>3553752</v>
      </c>
      <c r="I129" s="43">
        <f t="shared" si="13"/>
        <v>6527475.7200000007</v>
      </c>
    </row>
    <row r="130" spans="2:9" x14ac:dyDescent="0.2">
      <c r="B130" s="13" t="s">
        <v>55</v>
      </c>
      <c r="C130" s="11"/>
      <c r="D130" s="42">
        <v>0</v>
      </c>
      <c r="E130" s="43">
        <v>0</v>
      </c>
      <c r="F130" s="43">
        <f t="shared" si="17"/>
        <v>0</v>
      </c>
      <c r="G130" s="43">
        <v>0</v>
      </c>
      <c r="H130" s="43">
        <v>0</v>
      </c>
      <c r="I130" s="43">
        <f t="shared" si="13"/>
        <v>0</v>
      </c>
    </row>
    <row r="131" spans="2:9" x14ac:dyDescent="0.2">
      <c r="B131" s="13" t="s">
        <v>56</v>
      </c>
      <c r="C131" s="11"/>
      <c r="D131" s="42">
        <v>14020</v>
      </c>
      <c r="E131" s="43">
        <v>125403.16</v>
      </c>
      <c r="F131" s="43">
        <f t="shared" si="17"/>
        <v>139423.16</v>
      </c>
      <c r="G131" s="43">
        <v>6950.14</v>
      </c>
      <c r="H131" s="43">
        <v>6950.14</v>
      </c>
      <c r="I131" s="43">
        <f t="shared" si="13"/>
        <v>132473.01999999999</v>
      </c>
    </row>
    <row r="132" spans="2:9" x14ac:dyDescent="0.2">
      <c r="B132" s="13" t="s">
        <v>57</v>
      </c>
      <c r="C132" s="11"/>
      <c r="D132" s="42"/>
      <c r="E132" s="43"/>
      <c r="F132" s="43">
        <f t="shared" si="17"/>
        <v>0</v>
      </c>
      <c r="G132" s="43"/>
      <c r="H132" s="43"/>
      <c r="I132" s="43">
        <f t="shared" si="13"/>
        <v>0</v>
      </c>
    </row>
    <row r="133" spans="2:9" x14ac:dyDescent="0.2">
      <c r="B133" s="13" t="s">
        <v>58</v>
      </c>
      <c r="C133" s="11"/>
      <c r="D133" s="42"/>
      <c r="E133" s="43"/>
      <c r="F133" s="43">
        <f t="shared" si="17"/>
        <v>0</v>
      </c>
      <c r="G133" s="43"/>
      <c r="H133" s="43"/>
      <c r="I133" s="43">
        <f t="shared" si="13"/>
        <v>0</v>
      </c>
    </row>
    <row r="134" spans="2:9" x14ac:dyDescent="0.2">
      <c r="B134" s="13" t="s">
        <v>59</v>
      </c>
      <c r="C134" s="11"/>
      <c r="D134" s="42"/>
      <c r="E134" s="43"/>
      <c r="F134" s="43">
        <f t="shared" si="17"/>
        <v>0</v>
      </c>
      <c r="G134" s="43"/>
      <c r="H134" s="43"/>
      <c r="I134" s="43">
        <f t="shared" si="13"/>
        <v>0</v>
      </c>
    </row>
    <row r="135" spans="2:9" x14ac:dyDescent="0.2">
      <c r="B135" s="3" t="s">
        <v>60</v>
      </c>
      <c r="C135" s="9"/>
      <c r="D135" s="42">
        <f>SUM(D136:D138)</f>
        <v>17290107.989999998</v>
      </c>
      <c r="E135" s="42">
        <f>SUM(E136:E138)</f>
        <v>118449.35</v>
      </c>
      <c r="F135" s="42">
        <f>SUM(F136:F138)</f>
        <v>17408557.34</v>
      </c>
      <c r="G135" s="42">
        <f>SUM(G136:G138)</f>
        <v>7846651.5300000003</v>
      </c>
      <c r="H135" s="42">
        <f>SUM(H136:H138)</f>
        <v>7846651.5300000003</v>
      </c>
      <c r="I135" s="43">
        <f t="shared" si="13"/>
        <v>9561905.8099999987</v>
      </c>
    </row>
    <row r="136" spans="2:9" x14ac:dyDescent="0.2">
      <c r="B136" s="13" t="s">
        <v>61</v>
      </c>
      <c r="C136" s="11"/>
      <c r="D136" s="42">
        <v>17290107.989999998</v>
      </c>
      <c r="E136" s="43">
        <v>118449.35</v>
      </c>
      <c r="F136" s="43">
        <f>D136+E136</f>
        <v>17408557.34</v>
      </c>
      <c r="G136" s="43">
        <v>7846651.5300000003</v>
      </c>
      <c r="H136" s="43">
        <v>7846651.5300000003</v>
      </c>
      <c r="I136" s="43">
        <f t="shared" si="13"/>
        <v>9561905.8099999987</v>
      </c>
    </row>
    <row r="137" spans="2:9" x14ac:dyDescent="0.2">
      <c r="B137" s="13" t="s">
        <v>62</v>
      </c>
      <c r="C137" s="11"/>
      <c r="D137" s="42"/>
      <c r="E137" s="43"/>
      <c r="F137" s="43">
        <f>D137+E137</f>
        <v>0</v>
      </c>
      <c r="G137" s="43"/>
      <c r="H137" s="43"/>
      <c r="I137" s="43">
        <f t="shared" si="13"/>
        <v>0</v>
      </c>
    </row>
    <row r="138" spans="2:9" x14ac:dyDescent="0.2">
      <c r="B138" s="13" t="s">
        <v>63</v>
      </c>
      <c r="C138" s="11"/>
      <c r="D138" s="42"/>
      <c r="E138" s="43"/>
      <c r="F138" s="43">
        <f>D138+E138</f>
        <v>0</v>
      </c>
      <c r="G138" s="43"/>
      <c r="H138" s="43"/>
      <c r="I138" s="43">
        <f t="shared" si="13"/>
        <v>0</v>
      </c>
    </row>
    <row r="139" spans="2:9" x14ac:dyDescent="0.2">
      <c r="B139" s="3" t="s">
        <v>64</v>
      </c>
      <c r="C139" s="9"/>
      <c r="D139" s="42">
        <f>SUM(D140:D147)</f>
        <v>0</v>
      </c>
      <c r="E139" s="42">
        <f>SUM(E140:E147)</f>
        <v>0</v>
      </c>
      <c r="F139" s="42">
        <f>F140+F141+F142+F143+F144+F146+F147</f>
        <v>0</v>
      </c>
      <c r="G139" s="42">
        <f>SUM(G140:G147)</f>
        <v>0</v>
      </c>
      <c r="H139" s="42">
        <f>SUM(H140:H147)</f>
        <v>0</v>
      </c>
      <c r="I139" s="43">
        <f t="shared" si="13"/>
        <v>0</v>
      </c>
    </row>
    <row r="140" spans="2:9" x14ac:dyDescent="0.2">
      <c r="B140" s="13" t="s">
        <v>65</v>
      </c>
      <c r="C140" s="11"/>
      <c r="D140" s="42"/>
      <c r="E140" s="43"/>
      <c r="F140" s="43">
        <f>D140+E140</f>
        <v>0</v>
      </c>
      <c r="G140" s="43"/>
      <c r="H140" s="43"/>
      <c r="I140" s="43">
        <f t="shared" si="13"/>
        <v>0</v>
      </c>
    </row>
    <row r="141" spans="2:9" x14ac:dyDescent="0.2">
      <c r="B141" s="13" t="s">
        <v>66</v>
      </c>
      <c r="C141" s="11"/>
      <c r="D141" s="42"/>
      <c r="E141" s="43"/>
      <c r="F141" s="43">
        <f t="shared" ref="F141:F147" si="18">D141+E141</f>
        <v>0</v>
      </c>
      <c r="G141" s="43"/>
      <c r="H141" s="43"/>
      <c r="I141" s="43">
        <f t="shared" si="13"/>
        <v>0</v>
      </c>
    </row>
    <row r="142" spans="2:9" x14ac:dyDescent="0.2">
      <c r="B142" s="13" t="s">
        <v>67</v>
      </c>
      <c r="C142" s="11"/>
      <c r="D142" s="42"/>
      <c r="E142" s="43"/>
      <c r="F142" s="43">
        <f t="shared" si="18"/>
        <v>0</v>
      </c>
      <c r="G142" s="43"/>
      <c r="H142" s="43"/>
      <c r="I142" s="43">
        <f t="shared" si="13"/>
        <v>0</v>
      </c>
    </row>
    <row r="143" spans="2:9" x14ac:dyDescent="0.2">
      <c r="B143" s="13" t="s">
        <v>68</v>
      </c>
      <c r="C143" s="11"/>
      <c r="D143" s="42"/>
      <c r="E143" s="43"/>
      <c r="F143" s="43">
        <f t="shared" si="18"/>
        <v>0</v>
      </c>
      <c r="G143" s="43"/>
      <c r="H143" s="43"/>
      <c r="I143" s="43">
        <f t="shared" si="13"/>
        <v>0</v>
      </c>
    </row>
    <row r="144" spans="2:9" x14ac:dyDescent="0.2">
      <c r="B144" s="13" t="s">
        <v>69</v>
      </c>
      <c r="C144" s="11"/>
      <c r="D144" s="42"/>
      <c r="E144" s="43"/>
      <c r="F144" s="43">
        <f t="shared" si="18"/>
        <v>0</v>
      </c>
      <c r="G144" s="43"/>
      <c r="H144" s="43"/>
      <c r="I144" s="43">
        <f t="shared" si="13"/>
        <v>0</v>
      </c>
    </row>
    <row r="145" spans="2:9" x14ac:dyDescent="0.2">
      <c r="B145" s="13" t="s">
        <v>70</v>
      </c>
      <c r="C145" s="11"/>
      <c r="D145" s="42"/>
      <c r="E145" s="43"/>
      <c r="F145" s="43">
        <f t="shared" si="18"/>
        <v>0</v>
      </c>
      <c r="G145" s="43"/>
      <c r="H145" s="43"/>
      <c r="I145" s="43">
        <f t="shared" si="13"/>
        <v>0</v>
      </c>
    </row>
    <row r="146" spans="2:9" x14ac:dyDescent="0.2">
      <c r="B146" s="13" t="s">
        <v>71</v>
      </c>
      <c r="C146" s="11"/>
      <c r="D146" s="42"/>
      <c r="E146" s="43"/>
      <c r="F146" s="43">
        <f t="shared" si="18"/>
        <v>0</v>
      </c>
      <c r="G146" s="43"/>
      <c r="H146" s="43"/>
      <c r="I146" s="43">
        <f t="shared" si="13"/>
        <v>0</v>
      </c>
    </row>
    <row r="147" spans="2:9" x14ac:dyDescent="0.2">
      <c r="B147" s="13" t="s">
        <v>72</v>
      </c>
      <c r="C147" s="11"/>
      <c r="D147" s="42"/>
      <c r="E147" s="43"/>
      <c r="F147" s="43">
        <f t="shared" si="18"/>
        <v>0</v>
      </c>
      <c r="G147" s="43"/>
      <c r="H147" s="43"/>
      <c r="I147" s="43">
        <f t="shared" si="13"/>
        <v>0</v>
      </c>
    </row>
    <row r="148" spans="2:9" x14ac:dyDescent="0.2">
      <c r="B148" s="3" t="s">
        <v>73</v>
      </c>
      <c r="C148" s="9"/>
      <c r="D148" s="42">
        <f>SUM(D149:D151)</f>
        <v>0</v>
      </c>
      <c r="E148" s="42">
        <f>SUM(E149:E151)</f>
        <v>0</v>
      </c>
      <c r="F148" s="42">
        <f>SUM(F149:F151)</f>
        <v>0</v>
      </c>
      <c r="G148" s="42">
        <f>SUM(G149:G151)</f>
        <v>0</v>
      </c>
      <c r="H148" s="42">
        <f>SUM(H149:H151)</f>
        <v>0</v>
      </c>
      <c r="I148" s="43">
        <f t="shared" si="13"/>
        <v>0</v>
      </c>
    </row>
    <row r="149" spans="2:9" x14ac:dyDescent="0.2">
      <c r="B149" s="13" t="s">
        <v>74</v>
      </c>
      <c r="C149" s="11"/>
      <c r="D149" s="42"/>
      <c r="E149" s="43"/>
      <c r="F149" s="43">
        <f>D149+E149</f>
        <v>0</v>
      </c>
      <c r="G149" s="43"/>
      <c r="H149" s="43"/>
      <c r="I149" s="43">
        <f t="shared" si="13"/>
        <v>0</v>
      </c>
    </row>
    <row r="150" spans="2:9" x14ac:dyDescent="0.2">
      <c r="B150" s="13" t="s">
        <v>75</v>
      </c>
      <c r="C150" s="11"/>
      <c r="D150" s="42"/>
      <c r="E150" s="43"/>
      <c r="F150" s="43">
        <f>D150+E150</f>
        <v>0</v>
      </c>
      <c r="G150" s="43"/>
      <c r="H150" s="43"/>
      <c r="I150" s="43">
        <f t="shared" si="13"/>
        <v>0</v>
      </c>
    </row>
    <row r="151" spans="2:9" x14ac:dyDescent="0.2">
      <c r="B151" s="13" t="s">
        <v>76</v>
      </c>
      <c r="C151" s="11"/>
      <c r="D151" s="42"/>
      <c r="E151" s="43"/>
      <c r="F151" s="43">
        <f>D151+E151</f>
        <v>0</v>
      </c>
      <c r="G151" s="43"/>
      <c r="H151" s="43"/>
      <c r="I151" s="43">
        <f t="shared" ref="I151:I159" si="19">F151-G151</f>
        <v>0</v>
      </c>
    </row>
    <row r="152" spans="2:9" x14ac:dyDescent="0.2">
      <c r="B152" s="3" t="s">
        <v>77</v>
      </c>
      <c r="C152" s="9"/>
      <c r="D152" s="42">
        <f>SUM(D153:D159)</f>
        <v>0</v>
      </c>
      <c r="E152" s="42">
        <f>SUM(E153:E159)</f>
        <v>0</v>
      </c>
      <c r="F152" s="42">
        <f>SUM(F153:F159)</f>
        <v>0</v>
      </c>
      <c r="G152" s="42">
        <f>SUM(G153:G159)</f>
        <v>0</v>
      </c>
      <c r="H152" s="42">
        <f>SUM(H153:H159)</f>
        <v>0</v>
      </c>
      <c r="I152" s="43">
        <f t="shared" si="19"/>
        <v>0</v>
      </c>
    </row>
    <row r="153" spans="2:9" x14ac:dyDescent="0.2">
      <c r="B153" s="13" t="s">
        <v>78</v>
      </c>
      <c r="C153" s="11"/>
      <c r="D153" s="42"/>
      <c r="E153" s="43"/>
      <c r="F153" s="43">
        <f>D153+E153</f>
        <v>0</v>
      </c>
      <c r="G153" s="43"/>
      <c r="H153" s="43"/>
      <c r="I153" s="43">
        <f t="shared" si="19"/>
        <v>0</v>
      </c>
    </row>
    <row r="154" spans="2:9" x14ac:dyDescent="0.2">
      <c r="B154" s="13" t="s">
        <v>79</v>
      </c>
      <c r="C154" s="11"/>
      <c r="D154" s="42"/>
      <c r="E154" s="43"/>
      <c r="F154" s="43">
        <f t="shared" ref="F154:F159" si="20">D154+E154</f>
        <v>0</v>
      </c>
      <c r="G154" s="43"/>
      <c r="H154" s="43"/>
      <c r="I154" s="43">
        <f t="shared" si="19"/>
        <v>0</v>
      </c>
    </row>
    <row r="155" spans="2:9" x14ac:dyDescent="0.2">
      <c r="B155" s="13" t="s">
        <v>80</v>
      </c>
      <c r="C155" s="11"/>
      <c r="D155" s="42"/>
      <c r="E155" s="43"/>
      <c r="F155" s="43">
        <f t="shared" si="20"/>
        <v>0</v>
      </c>
      <c r="G155" s="43"/>
      <c r="H155" s="43"/>
      <c r="I155" s="43">
        <f t="shared" si="19"/>
        <v>0</v>
      </c>
    </row>
    <row r="156" spans="2:9" x14ac:dyDescent="0.2">
      <c r="B156" s="13" t="s">
        <v>81</v>
      </c>
      <c r="C156" s="11"/>
      <c r="D156" s="42"/>
      <c r="E156" s="43"/>
      <c r="F156" s="43">
        <f t="shared" si="20"/>
        <v>0</v>
      </c>
      <c r="G156" s="43"/>
      <c r="H156" s="43"/>
      <c r="I156" s="43">
        <f t="shared" si="19"/>
        <v>0</v>
      </c>
    </row>
    <row r="157" spans="2:9" x14ac:dyDescent="0.2">
      <c r="B157" s="13" t="s">
        <v>82</v>
      </c>
      <c r="C157" s="11"/>
      <c r="D157" s="42"/>
      <c r="E157" s="43"/>
      <c r="F157" s="43">
        <f t="shared" si="20"/>
        <v>0</v>
      </c>
      <c r="G157" s="43"/>
      <c r="H157" s="43"/>
      <c r="I157" s="43">
        <f t="shared" si="19"/>
        <v>0</v>
      </c>
    </row>
    <row r="158" spans="2:9" x14ac:dyDescent="0.2">
      <c r="B158" s="13" t="s">
        <v>83</v>
      </c>
      <c r="C158" s="11"/>
      <c r="D158" s="42"/>
      <c r="E158" s="43"/>
      <c r="F158" s="43">
        <f t="shared" si="20"/>
        <v>0</v>
      </c>
      <c r="G158" s="43"/>
      <c r="H158" s="43"/>
      <c r="I158" s="43">
        <f t="shared" si="19"/>
        <v>0</v>
      </c>
    </row>
    <row r="159" spans="2:9" x14ac:dyDescent="0.2">
      <c r="B159" s="13" t="s">
        <v>84</v>
      </c>
      <c r="C159" s="11"/>
      <c r="D159" s="42"/>
      <c r="E159" s="43"/>
      <c r="F159" s="43">
        <f t="shared" si="20"/>
        <v>0</v>
      </c>
      <c r="G159" s="43"/>
      <c r="H159" s="43"/>
      <c r="I159" s="43">
        <f t="shared" si="19"/>
        <v>0</v>
      </c>
    </row>
    <row r="160" spans="2:9" x14ac:dyDescent="0.2">
      <c r="B160" s="3"/>
      <c r="C160" s="9"/>
      <c r="D160" s="42"/>
      <c r="E160" s="43"/>
      <c r="F160" s="43"/>
      <c r="G160" s="43"/>
      <c r="H160" s="43"/>
      <c r="I160" s="43"/>
    </row>
    <row r="161" spans="1:9" x14ac:dyDescent="0.2">
      <c r="B161" s="4" t="s">
        <v>86</v>
      </c>
      <c r="C161" s="10"/>
      <c r="D161" s="41">
        <f t="shared" ref="D161:I161" si="21">D11+D86</f>
        <v>131541421.95999999</v>
      </c>
      <c r="E161" s="41">
        <f t="shared" si="21"/>
        <v>24666036.350000001</v>
      </c>
      <c r="F161" s="41">
        <f t="shared" si="21"/>
        <v>156207458.31</v>
      </c>
      <c r="G161" s="41">
        <f t="shared" si="21"/>
        <v>109866443.53999999</v>
      </c>
      <c r="H161" s="41">
        <f t="shared" si="21"/>
        <v>108777126.71000001</v>
      </c>
      <c r="I161" s="41">
        <f t="shared" si="21"/>
        <v>46341014.769999996</v>
      </c>
    </row>
    <row r="162" spans="1:9" ht="13.5" thickBot="1" x14ac:dyDescent="0.25">
      <c r="B162" s="5"/>
      <c r="C162" s="12"/>
      <c r="D162" s="47"/>
      <c r="E162" s="48"/>
      <c r="F162" s="48"/>
      <c r="G162" s="48"/>
      <c r="H162" s="48"/>
      <c r="I162" s="48"/>
    </row>
    <row r="165" spans="1:9" s="18" customFormat="1" ht="11.25" customHeight="1" x14ac:dyDescent="0.2"/>
    <row r="166" spans="1:9" x14ac:dyDescent="0.2">
      <c r="F166" s="19"/>
      <c r="G166" s="19"/>
      <c r="H166" s="19"/>
    </row>
    <row r="167" spans="1:9" ht="15" customHeight="1" x14ac:dyDescent="0.2">
      <c r="A167" s="18"/>
      <c r="B167" s="34" t="s">
        <v>89</v>
      </c>
      <c r="C167" s="35"/>
      <c r="D167" s="35"/>
      <c r="E167" s="36"/>
      <c r="F167" s="34" t="s">
        <v>90</v>
      </c>
      <c r="G167" s="34"/>
      <c r="H167" s="34"/>
      <c r="I167" s="34"/>
    </row>
    <row r="168" spans="1:9" ht="15" customHeight="1" x14ac:dyDescent="0.2">
      <c r="A168" s="18"/>
      <c r="B168" s="37" t="s">
        <v>91</v>
      </c>
      <c r="C168" s="37"/>
      <c r="D168" s="37"/>
      <c r="E168" s="36"/>
      <c r="F168" s="37" t="s">
        <v>92</v>
      </c>
      <c r="G168" s="37"/>
      <c r="H168" s="37"/>
      <c r="I168" s="37"/>
    </row>
    <row r="169" spans="1:9" ht="30" customHeight="1" x14ac:dyDescent="0.2">
      <c r="A169" s="18"/>
      <c r="B169" s="38"/>
      <c r="C169" s="38"/>
      <c r="D169" s="38"/>
      <c r="E169" s="36"/>
      <c r="F169" s="36"/>
      <c r="G169" s="36"/>
      <c r="H169" s="38"/>
      <c r="I169" s="38"/>
    </row>
    <row r="170" spans="1:9" x14ac:dyDescent="0.2">
      <c r="A170" s="18"/>
      <c r="B170" s="18"/>
      <c r="C170" s="39"/>
      <c r="D170" s="40" t="s">
        <v>93</v>
      </c>
      <c r="E170" s="40"/>
      <c r="F170" s="40"/>
      <c r="G170" s="40"/>
      <c r="H170" s="39"/>
      <c r="I170" s="39"/>
    </row>
    <row r="171" spans="1:9" x14ac:dyDescent="0.2">
      <c r="A171" s="18"/>
      <c r="B171" s="18"/>
      <c r="C171" s="39"/>
      <c r="D171" s="40" t="s">
        <v>94</v>
      </c>
      <c r="E171" s="40"/>
      <c r="F171" s="40"/>
      <c r="G171" s="40"/>
      <c r="H171" s="39"/>
      <c r="I171" s="39"/>
    </row>
  </sheetData>
  <mergeCells count="20">
    <mergeCell ref="B3:I3"/>
    <mergeCell ref="B167:D167"/>
    <mergeCell ref="F167:I167"/>
    <mergeCell ref="B168:D168"/>
    <mergeCell ref="F168:I168"/>
    <mergeCell ref="D170:G170"/>
    <mergeCell ref="D171:G171"/>
    <mergeCell ref="B115:C115"/>
    <mergeCell ref="B8:C10"/>
    <mergeCell ref="I8:I10"/>
    <mergeCell ref="F166:H166"/>
    <mergeCell ref="B2:I2"/>
    <mergeCell ref="B4:I4"/>
    <mergeCell ref="B5:I5"/>
    <mergeCell ref="B6:I6"/>
    <mergeCell ref="B7:I7"/>
    <mergeCell ref="D8:H9"/>
    <mergeCell ref="B40:C40"/>
    <mergeCell ref="B50:C50"/>
    <mergeCell ref="B64:C64"/>
  </mergeCells>
  <pageMargins left="0.70866141732283472" right="0.70866141732283472" top="0.74803149606299213" bottom="0.74803149606299213" header="0.31496062992125984" footer="0.31496062992125984"/>
  <pageSetup scale="56" fitToHeight="0" orientation="portrait" r:id="rId1"/>
  <rowBreaks count="1" manualBreakCount="1">
    <brk id="85" max="16383" man="1"/>
  </rowBreaks>
  <ignoredErrors>
    <ignoredError sqref="I20" formula="1"/>
  </ignoredError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F6a_EAEPED_COG</vt:lpstr>
      <vt:lpstr>'F6a_EAEPED_COG'!Títulos_a_imprimir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MUNICIPIO DE FRANCISCO I MADERO</cp:lastModifiedBy>
  <cp:lastPrinted>2026-04-23T19:57:21Z</cp:lastPrinted>
  <dcterms:created xsi:type="dcterms:W3CDTF">2016-10-11T20:25:15Z</dcterms:created>
  <dcterms:modified xsi:type="dcterms:W3CDTF">2026-04-23T20:00:04Z</dcterms:modified>
</cp:coreProperties>
</file>