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231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ARA PUBLICAR EN PAGINA OFICIAL\2025\CUENTA PUBLICA 2025\INFORMACION PRESUPUESTARIA\"/>
    </mc:Choice>
  </mc:AlternateContent>
  <xr:revisionPtr revIDLastSave="0" documentId="8_{B5DDEB71-DE7F-4F09-AA62-6B51A0F6FDB5}" xr6:coauthVersionLast="47" xr6:coauthVersionMax="47" xr10:uidLastSave="{00000000-0000-0000-0000-000000000000}"/>
  <bookViews>
    <workbookView xWindow="-120" yWindow="-120" windowWidth="29040" windowHeight="15720" xr2:uid="{8C017CD8-6A49-4A7C-BD55-F833B5653C5A}"/>
  </bookViews>
  <sheets>
    <sheet name="Hoja1" sheetId="1" r:id="rId1"/>
    <sheet name="Hoja2" sheetId="2" r:id="rId2"/>
    <sheet name="Hoja3" sheetId="3" r:id="rId3"/>
  </sheets>
  <definedNames>
    <definedName name="_xlnm.Print_Titles" localSheetId="0">Hoja1!$2:$10</definedName>
  </definedNames>
  <calcPr calcId="191029" fullCalcOnLoad="1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purl.oclc.org/ooxml/spreadsheetml/main">
  <c r="D19" i="1" l="1"/>
  <c r="C19" i="1"/>
  <c r="H82" i="1"/>
  <c r="H81" i="1"/>
  <c r="H80" i="1"/>
  <c r="H79" i="1"/>
  <c r="H78" i="1"/>
  <c r="H77" i="1"/>
  <c r="H76" i="1"/>
  <c r="H74" i="1"/>
  <c r="H73" i="1"/>
  <c r="H72" i="1"/>
  <c r="H71" i="1" s="1"/>
  <c r="H64" i="1"/>
  <c r="H65" i="1"/>
  <c r="H66" i="1"/>
  <c r="H67" i="1"/>
  <c r="H68" i="1"/>
  <c r="H69" i="1"/>
  <c r="H70" i="1"/>
  <c r="H51" i="1"/>
  <c r="H52" i="1"/>
  <c r="H53" i="1"/>
  <c r="H54" i="1"/>
  <c r="H55" i="1"/>
  <c r="H49" i="1" s="1"/>
  <c r="H56" i="1"/>
  <c r="H57" i="1"/>
  <c r="H58" i="1"/>
  <c r="H60" i="1"/>
  <c r="H61" i="1"/>
  <c r="H62" i="1"/>
  <c r="H31" i="1"/>
  <c r="H32" i="1"/>
  <c r="H33" i="1"/>
  <c r="H34" i="1"/>
  <c r="H35" i="1"/>
  <c r="H36" i="1"/>
  <c r="H37" i="1"/>
  <c r="H38" i="1"/>
  <c r="H40" i="1"/>
  <c r="H41" i="1"/>
  <c r="H42" i="1"/>
  <c r="H43" i="1"/>
  <c r="H44" i="1"/>
  <c r="H45" i="1"/>
  <c r="H46" i="1"/>
  <c r="H47" i="1"/>
  <c r="H48" i="1"/>
  <c r="H39" i="1" s="1"/>
  <c r="H30" i="1"/>
  <c r="H29" i="1" s="1"/>
  <c r="H21" i="1"/>
  <c r="H22" i="1"/>
  <c r="H23" i="1"/>
  <c r="H24" i="1"/>
  <c r="H25" i="1"/>
  <c r="H26" i="1"/>
  <c r="H27" i="1"/>
  <c r="H28" i="1"/>
  <c r="H12" i="1"/>
  <c r="H13" i="1"/>
  <c r="H14" i="1"/>
  <c r="H11" i="1" s="1"/>
  <c r="H83" i="1" s="1"/>
  <c r="H15" i="1"/>
  <c r="H16" i="1"/>
  <c r="H17" i="1"/>
  <c r="H18" i="1"/>
  <c r="D75" i="1"/>
  <c r="F75" i="1"/>
  <c r="G75" i="1"/>
  <c r="D71" i="1"/>
  <c r="F71" i="1"/>
  <c r="G71" i="1"/>
  <c r="D63" i="1"/>
  <c r="F63" i="1"/>
  <c r="G63" i="1"/>
  <c r="D59" i="1"/>
  <c r="F59" i="1"/>
  <c r="G59" i="1"/>
  <c r="D49" i="1"/>
  <c r="F49" i="1"/>
  <c r="G49" i="1"/>
  <c r="D39" i="1"/>
  <c r="F39" i="1"/>
  <c r="G39" i="1"/>
  <c r="D29" i="1"/>
  <c r="D83" i="1" s="1"/>
  <c r="F29" i="1"/>
  <c r="F83" i="1" s="1"/>
  <c r="G29" i="1"/>
  <c r="G83" i="1" s="1"/>
  <c r="C29" i="1"/>
  <c r="C83" i="1" s="1"/>
  <c r="F19" i="1"/>
  <c r="G19" i="1"/>
  <c r="D11" i="1"/>
  <c r="F11" i="1"/>
  <c r="G11" i="1"/>
  <c r="C11" i="1"/>
  <c r="C75" i="1"/>
  <c r="C71" i="1"/>
  <c r="C63" i="1"/>
  <c r="C59" i="1"/>
  <c r="E59" i="1" s="1"/>
  <c r="C49" i="1"/>
  <c r="C39" i="1"/>
  <c r="E39" i="1" s="1"/>
  <c r="E71" i="1"/>
  <c r="H63" i="1"/>
  <c r="E63" i="1"/>
  <c r="H59" i="1"/>
  <c r="E49" i="1"/>
  <c r="E29" i="1"/>
  <c r="E19" i="1"/>
  <c r="H20" i="1"/>
  <c r="H19" i="1" s="1"/>
  <c r="H75" i="1"/>
  <c r="H50" i="1"/>
  <c r="E11" i="1"/>
  <c r="E83" i="1" s="1"/>
  <c r="E75" i="1"/>
</calcChain>
</file>

<file path=xl/sharedStrings.xml><?xml version="1.0" encoding="utf-8"?>
<sst xmlns="http://purl.oclc.org/ooxml/spreadsheetml/main" count="93" uniqueCount="93">
  <si>
    <t>Modificado</t>
  </si>
  <si>
    <t>Devengado</t>
  </si>
  <si>
    <t>Participaciones y Aportaciones</t>
  </si>
  <si>
    <t>Transferencias, Asignaciones, Subsidios y Otras Ayudas</t>
  </si>
  <si>
    <t>Estado Analítico del Ejercicio del Presupuesto de Egresos</t>
  </si>
  <si>
    <t>Concepto</t>
  </si>
  <si>
    <t>Egresos</t>
  </si>
  <si>
    <t>Subejercicio</t>
  </si>
  <si>
    <t>Aprobado</t>
  </si>
  <si>
    <t>Pagado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</si>
  <si>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</si>
  <si>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</si>
  <si>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</si>
  <si>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</si>
  <si>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</si>
  <si>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</si>
  <si>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</si>
  <si>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</si>
  <si>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</si>
  <si>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</si>
  <si>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</si>
  <si>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</si>
  <si>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</si>
  <si>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</si>
  <si>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</si>
  <si>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</si>
  <si>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</si>
  <si>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</si>
  <si>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</si>
  <si>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</si>
  <si>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</si>
  <si>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</si>
  <si>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</si>
  <si>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</si>
  <si>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</si>
  <si>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</si>
  <si>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</si>
  <si>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</si>
  <si>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</si>
  <si>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</si>
  <si>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</si>
  <si>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</si>
  <si>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</si>
  <si>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</si>
  <si>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</si>
  <si>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</si>
  <si>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</si>
  <si>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</si>
  <si>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</si>
  <si>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</si>
  <si>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</si>
  <si>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</si>
  <si>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</si>
  <si>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</si>
  <si>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</si>
  <si>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</si>
  <si>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</si>
  <si>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</si>
  <si>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</si>
  <si>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</si>
  <si>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</si>
  <si>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</si>
  <si>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</si>
  <si>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</si>
  <si>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</si>
  <si>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</si>
  <si>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</si>
  <si>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</si>
  <si>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</si>
  <si>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</si>
  <si>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</si>
  <si>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</si>
  <si>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</si>
  <si>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</si>
  <si>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</si>
  <si>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</si>
  <si>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</si>
  <si>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</si>
  <si>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Clasificación por Objeto del Gasto (Capítulo y Concepto)</t>
  </si>
  <si>
    <t>Servicios de Comunicación Social y Publicidad</t>
  </si>
  <si>
    <t>Inversiones Para el Fomento de Actividades Productivas</t>
  </si>
  <si>
    <t>Ampliaciones/ 
(Reducciones)</t>
  </si>
  <si>
    <t>(Cifras en Pesos)</t>
  </si>
  <si>
    <t>Total del Egreso</t>
  </si>
  <si>
    <t>Cuenta Pública 2025</t>
  </si>
  <si>
    <t>Del 1 de Enero al 31 de Diciembre de 2025</t>
  </si>
  <si>
    <t>MUNICIPIO DE FRANCISCO I. MADERO, HIDALGO</t>
  </si>
  <si>
    <t>PROFRA. MARICELA HERNÁNDEZ LUGO</t>
  </si>
  <si>
    <t>PRESIDENTA MUNICIPAL CONSTITUCIONAL</t>
  </si>
  <si>
    <t>LIC. HUGO GONZÁLEZ DELGADO</t>
  </si>
  <si>
    <t>SÍNDICO PROPIETARIO</t>
  </si>
  <si>
    <t>LIC. CARLOS CONTRERAS ÁNGELES</t>
  </si>
  <si>
    <t>TESORERO MUNICIPAL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</si>
</sst>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_ ;[Red]\-#,##0\ "/>
    <numFmt numFmtId="166" formatCode="General_)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Times New Roman"/>
      <family val="1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0"/>
        <bgColor indexed="64"/>
      </patternFill>
    </fill>
  </fills>
  <borders count="10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/>
      <diagonal/>
    </border>
  </borders>
  <cellStyleXfs count="10">
    <xf numFmtId="0" fontId="0" fillId="0" borderId="0"/>
    <xf numFmtId="166" fontId="4" fillId="0" borderId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3" fillId="0" borderId="0"/>
    <xf numFmtId="0" fontId="4" fillId="0" borderId="0"/>
    <xf numFmtId="0" fontId="10" fillId="0" borderId="0"/>
  </cellStyleXfs>
  <cellXfs count="42">
    <xf numFmtId="0" fontId="0" fillId="0" borderId="0" xfId="0"/>
    <xf numFmtId="37" fontId="11" fillId="3" borderId="1" xfId="2" applyNumberFormat="1" applyFont="1" applyFill="1" applyBorder="1" applyAlignment="1" applyProtection="1">
      <alignment horizontal="center" vertical="center"/>
    </xf>
    <xf numFmtId="37" fontId="11" fillId="3" borderId="1" xfId="2" applyNumberFormat="1" applyFont="1" applyFill="1" applyBorder="1" applyAlignment="1" applyProtection="1">
      <alignment horizont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 indent="2"/>
    </xf>
    <xf numFmtId="0" fontId="14" fillId="0" borderId="3" xfId="0" applyFont="1" applyBorder="1" applyAlignment="1">
      <alignment horizontal="left" vertical="center" wrapText="1" indent="2"/>
    </xf>
    <xf numFmtId="0" fontId="14" fillId="0" borderId="0" xfId="0" applyFont="1" applyBorder="1" applyAlignment="1">
      <alignment horizontal="left" vertical="center" wrapText="1" indent="2"/>
    </xf>
    <xf numFmtId="0" fontId="15" fillId="0" borderId="0" xfId="0" applyFont="1" applyAlignment="1">
      <alignment horizontal="center"/>
    </xf>
    <xf numFmtId="0" fontId="16" fillId="0" borderId="0" xfId="0" applyFont="1"/>
    <xf numFmtId="0" fontId="15" fillId="0" borderId="0" xfId="0" applyFont="1" applyBorder="1" applyAlignment="1">
      <alignment horizontal="center"/>
    </xf>
    <xf numFmtId="37" fontId="8" fillId="4" borderId="0" xfId="2" applyNumberFormat="1" applyFont="1" applyFill="1" applyBorder="1" applyAlignment="1" applyProtection="1">
      <alignment horizontal="center"/>
    </xf>
    <xf numFmtId="164" fontId="5" fillId="2" borderId="0" xfId="4" applyNumberFormat="1" applyFont="1" applyFill="1" applyBorder="1" applyAlignment="1">
      <alignment horizontal="right" vertical="center"/>
    </xf>
    <xf numFmtId="0" fontId="17" fillId="0" borderId="0" xfId="0" applyFont="1"/>
    <xf numFmtId="0" fontId="9" fillId="0" borderId="0" xfId="0" applyFont="1"/>
    <xf numFmtId="0" fontId="7" fillId="2" borderId="0" xfId="0" applyFont="1" applyFill="1" applyBorder="1" applyAlignment="1" applyProtection="1">
      <alignment horizontal="center" vertical="top" wrapText="1"/>
      <protection locked="0"/>
    </xf>
    <xf numFmtId="0" fontId="19" fillId="0" borderId="0" xfId="0" applyFont="1"/>
    <xf numFmtId="0" fontId="15" fillId="0" borderId="0" xfId="0" applyFont="1"/>
    <xf numFmtId="0" fontId="0" fillId="0" borderId="0" xfId="0" applyAlignment="1">
      <alignment horizontal="center" vertical="top" wrapText="1"/>
    </xf>
    <xf numFmtId="0" fontId="19" fillId="0" borderId="0" xfId="0" applyFont="1" applyAlignment="1">
      <alignment wrapText="1"/>
    </xf>
    <xf numFmtId="0" fontId="15" fillId="0" borderId="0" xfId="0" applyFont="1" applyAlignment="1">
      <alignment wrapText="1"/>
    </xf>
    <xf numFmtId="44" fontId="5" fillId="2" borderId="9" xfId="6" applyFont="1" applyFill="1" applyBorder="1" applyAlignment="1" applyProtection="1">
      <alignment horizontal="right" vertical="center"/>
      <protection locked="0"/>
    </xf>
    <xf numFmtId="44" fontId="5" fillId="2" borderId="9" xfId="6" applyFont="1" applyFill="1" applyBorder="1" applyAlignment="1">
      <alignment horizontal="right" vertical="center"/>
    </xf>
    <xf numFmtId="44" fontId="6" fillId="2" borderId="9" xfId="6" applyFont="1" applyFill="1" applyBorder="1" applyAlignment="1" applyProtection="1">
      <alignment horizontal="right" vertical="center"/>
      <protection locked="0"/>
    </xf>
    <xf numFmtId="44" fontId="6" fillId="2" borderId="9" xfId="6" applyFont="1" applyFill="1" applyBorder="1" applyAlignment="1">
      <alignment horizontal="right" vertical="center"/>
    </xf>
    <xf numFmtId="44" fontId="5" fillId="2" borderId="1" xfId="6" applyFont="1" applyFill="1" applyBorder="1" applyAlignment="1">
      <alignment horizontal="right" vertical="center"/>
    </xf>
    <xf numFmtId="0" fontId="7" fillId="2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top" wrapText="1"/>
    </xf>
    <xf numFmtId="0" fontId="7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 wrapText="1"/>
    </xf>
    <xf numFmtId="0" fontId="6" fillId="2" borderId="0" xfId="0" applyFont="1" applyFill="1" applyBorder="1" applyAlignment="1" applyProtection="1">
      <alignment horizontal="center" vertical="top" wrapText="1"/>
      <protection locked="0"/>
    </xf>
    <xf numFmtId="37" fontId="11" fillId="3" borderId="4" xfId="2" applyNumberFormat="1" applyFont="1" applyFill="1" applyBorder="1" applyAlignment="1" applyProtection="1">
      <alignment horizontal="center" vertical="center" wrapText="1"/>
    </xf>
    <xf numFmtId="37" fontId="11" fillId="3" borderId="5" xfId="2" applyNumberFormat="1" applyFont="1" applyFill="1" applyBorder="1" applyAlignment="1" applyProtection="1">
      <alignment horizontal="center" vertical="center"/>
    </xf>
    <xf numFmtId="37" fontId="11" fillId="3" borderId="3" xfId="2" applyNumberFormat="1" applyFont="1" applyFill="1" applyBorder="1" applyAlignment="1" applyProtection="1">
      <alignment horizontal="center"/>
    </xf>
    <xf numFmtId="37" fontId="11" fillId="3" borderId="6" xfId="2" applyNumberFormat="1" applyFont="1" applyFill="1" applyBorder="1" applyAlignment="1" applyProtection="1">
      <alignment horizontal="center"/>
    </xf>
    <xf numFmtId="37" fontId="11" fillId="3" borderId="7" xfId="2" applyNumberFormat="1" applyFont="1" applyFill="1" applyBorder="1" applyAlignment="1" applyProtection="1">
      <alignment horizontal="center"/>
    </xf>
    <xf numFmtId="37" fontId="11" fillId="3" borderId="1" xfId="2" applyNumberFormat="1" applyFont="1" applyFill="1" applyBorder="1" applyAlignment="1" applyProtection="1">
      <alignment horizontal="center" vertical="center" wrapText="1"/>
    </xf>
    <xf numFmtId="37" fontId="8" fillId="4" borderId="0" xfId="2" applyNumberFormat="1" applyFont="1" applyFill="1" applyBorder="1" applyAlignment="1" applyProtection="1">
      <alignment horizontal="center"/>
      <protection locked="0"/>
    </xf>
    <xf numFmtId="37" fontId="8" fillId="4" borderId="0" xfId="2" applyNumberFormat="1" applyFont="1" applyFill="1" applyBorder="1" applyAlignment="1" applyProtection="1">
      <alignment horizontal="center"/>
    </xf>
    <xf numFmtId="0" fontId="15" fillId="0" borderId="8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/>
    </xf>
  </cellXfs>
  <cellStyles count="10">
    <cellStyle name="=C:\WINNT\SYSTEM32\COMMAND.COM" xfId="1" xr:uid="{DE1CEAC2-DF98-408B-A683-EA3F5FF2D817}"/>
    <cellStyle name="Millares" xfId="2" builtinId="3"/>
    <cellStyle name="Millares 2" xfId="3" xr:uid="{247F806A-EFE4-48B8-89F8-8E3F650F08C2}"/>
    <cellStyle name="Millares 2 2" xfId="4" xr:uid="{7F553E41-FE17-4BD8-9B38-C1082F5B3064}"/>
    <cellStyle name="Millares 3" xfId="5" xr:uid="{4E8DFE34-8F88-4A74-8A83-9F010788D579}"/>
    <cellStyle name="Moneda" xfId="6" builtinId="4"/>
    <cellStyle name="Normal" xfId="0" builtinId="0"/>
    <cellStyle name="Normal 2" xfId="7" xr:uid="{DEAB195E-9CE9-47C0-BF79-1047833AB96E}"/>
    <cellStyle name="Normal 2 2" xfId="8" xr:uid="{27852D80-6521-4CC6-8AD7-D3C100F6F3E7}"/>
    <cellStyle name="Normal 9" xfId="9" xr:uid="{C4A07BE7-8F11-41E3-9DC7-705213BC1F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calcChain" Target="calcChain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file:///C:\Indetec\SACG.Net\Reportes\Logotipos\Logo_Reportes.png" TargetMode="External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1</xdr:col>
      <xdr:colOff>0</xdr:colOff>
      <xdr:row>1</xdr:row>
      <xdr:rowOff>0</xdr:rowOff>
    </xdr:from>
    <xdr:to>
      <xdr:col>1</xdr:col>
      <xdr:colOff>885825</xdr:colOff>
      <xdr:row>5</xdr:row>
      <xdr:rowOff>161925</xdr:rowOff>
    </xdr:to>
    <xdr:pic>
      <xdr:nvPicPr>
        <xdr:cNvPr id="1026" name="Imagen 2">
          <a:extLst>
            <a:ext uri="{FF2B5EF4-FFF2-40B4-BE49-F238E27FC236}">
              <a16:creationId xmlns:a16="http://schemas.microsoft.com/office/drawing/2014/main" id="{F07698F3-0750-2BB0-952E-2A8625936B20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80975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1F8BE-7ED5-4814-AB82-21ED5BBAF249}">
  <sheetPr>
    <pageSetUpPr fitToPage="1"/>
  </sheetPr>
  <dimension ref="A1:K101"/>
  <sheetViews>
    <sheetView showGridLines="0" tabSelected="1" zoomScaleNormal="100" workbookViewId="0">
      <selection activeCell="D20" sqref="D20"/>
    </sheetView>
  </sheetViews>
  <sheetFormatPr baseColWidth="10" defaultColWidth="0" defaultRowHeight="14.25" zeroHeight="1" x14ac:dyDescent="0.2"/>
  <cols>
    <col min="1" max="1" width="2.28515625" style="12" customWidth="1"/>
    <col min="2" max="2" width="39.140625" style="8" customWidth="1"/>
    <col min="3" max="8" width="25.7109375" style="8" customWidth="1"/>
    <col min="9" max="9" width="2.7109375" style="8" customWidth="1"/>
    <col min="10" max="10" width="11.42578125" style="8" hidden="1" customWidth="1"/>
    <col min="11" max="11" width="11.42578125" style="8" hidden="1"/>
    <col min="12" max="16384" width="0" style="8" hidden="1"/>
  </cols>
  <sheetData>
    <row r="1" spans="1:8" x14ac:dyDescent="0.2"/>
    <row r="2" spans="1:8" x14ac:dyDescent="0.2">
      <c r="B2" s="38" t="s">
        <v>84</v>
      </c>
      <c r="C2" s="38"/>
      <c r="D2" s="38"/>
      <c r="E2" s="38"/>
      <c r="F2" s="38"/>
      <c r="G2" s="38"/>
      <c r="H2" s="38"/>
    </row>
    <row r="3" spans="1:8" x14ac:dyDescent="0.2">
      <c r="B3" s="38" t="s">
        <v>86</v>
      </c>
      <c r="C3" s="38"/>
      <c r="D3" s="38"/>
      <c r="E3" s="38"/>
      <c r="F3" s="38"/>
      <c r="G3" s="38"/>
      <c r="H3" s="38"/>
    </row>
    <row r="4" spans="1:8" x14ac:dyDescent="0.2">
      <c r="B4" s="39" t="s">
        <v>4</v>
      </c>
      <c r="C4" s="39"/>
      <c r="D4" s="39"/>
      <c r="E4" s="39"/>
      <c r="F4" s="39"/>
      <c r="G4" s="39"/>
      <c r="H4" s="39"/>
    </row>
    <row r="5" spans="1:8" x14ac:dyDescent="0.2">
      <c r="B5" s="39" t="s">
        <v>78</v>
      </c>
      <c r="C5" s="39"/>
      <c r="D5" s="39"/>
      <c r="E5" s="39"/>
      <c r="F5" s="39"/>
      <c r="G5" s="39"/>
      <c r="H5" s="39"/>
    </row>
    <row r="6" spans="1:8" x14ac:dyDescent="0.2">
      <c r="B6" s="39" t="s">
        <v>85</v>
      </c>
      <c r="C6" s="39"/>
      <c r="D6" s="39"/>
      <c r="E6" s="39"/>
      <c r="F6" s="39"/>
      <c r="G6" s="39"/>
      <c r="H6" s="39"/>
    </row>
    <row r="7" spans="1:8" x14ac:dyDescent="0.2">
      <c r="B7" s="39" t="s">
        <v>82</v>
      </c>
      <c r="C7" s="39"/>
      <c r="D7" s="39"/>
      <c r="E7" s="39"/>
      <c r="F7" s="39"/>
      <c r="G7" s="39"/>
      <c r="H7" s="39"/>
    </row>
    <row r="8" spans="1:8" x14ac:dyDescent="0.2">
      <c r="B8" s="10"/>
      <c r="C8" s="10"/>
      <c r="D8" s="10"/>
      <c r="E8" s="10"/>
      <c r="F8" s="10"/>
      <c r="G8" s="10"/>
      <c r="H8" s="10"/>
    </row>
    <row r="9" spans="1:8" x14ac:dyDescent="0.2">
      <c r="B9" s="32" t="s">
        <v>5</v>
      </c>
      <c r="C9" s="34" t="s">
        <v>6</v>
      </c>
      <c r="D9" s="35"/>
      <c r="E9" s="35"/>
      <c r="F9" s="35"/>
      <c r="G9" s="36"/>
      <c r="H9" s="37" t="s">
        <v>7</v>
      </c>
    </row>
    <row r="10" spans="1:8" ht="24" x14ac:dyDescent="0.2">
      <c r="B10" s="33"/>
      <c r="C10" s="1" t="s">
        <v>8</v>
      </c>
      <c r="D10" s="2" t="s">
        <v>81</v>
      </c>
      <c r="E10" s="1" t="s">
        <v>0</v>
      </c>
      <c r="F10" s="1" t="s">
        <v>1</v>
      </c>
      <c r="G10" s="1" t="s">
        <v>9</v>
      </c>
      <c r="H10" s="37"/>
    </row>
    <row r="11" spans="1:8" ht="21" customHeight="1" x14ac:dyDescent="0.2">
      <c r="B11" s="3" t="s">
        <v>10</v>
      </c>
      <c r="C11" s="20">
        <f t="shared" ref="C11:H11" si="0">SUM(C12:C18)</f>
        <v>47496771.199999996</v>
      </c>
      <c r="D11" s="20">
        <f t="shared" si="0"/>
        <v>55789.449999999895</v>
      </c>
      <c r="E11" s="21">
        <f t="shared" si="0"/>
        <v>47552560.650000006</v>
      </c>
      <c r="F11" s="21">
        <f t="shared" si="0"/>
        <v>46047428.530000001</v>
      </c>
      <c r="G11" s="21">
        <f t="shared" si="0"/>
        <v>46045168.699999996</v>
      </c>
      <c r="H11" s="21">
        <f t="shared" si="0"/>
        <v>1505132.1199999996</v>
      </c>
    </row>
    <row r="12" spans="1:8" ht="24" x14ac:dyDescent="0.2">
      <c r="A12" s="12">
        <v>11</v>
      </c>
      <c r="B12" s="4" t="s">
        <v>11</v>
      </c>
      <c r="C12" s="22">
        <v>34126786.68</v>
      </c>
      <c r="D12" s="22">
        <v>-2178921.79</v>
      </c>
      <c r="E12" s="23">
        <v>31947864.890000001</v>
      </c>
      <c r="F12" s="22">
        <v>31944176.620000001</v>
      </c>
      <c r="G12" s="22">
        <v>31944176.620000001</v>
      </c>
      <c r="H12" s="23">
        <f>E12-F12</f>
        <v>3688.269999999553</v>
      </c>
    </row>
    <row r="13" spans="1:8" ht="24" x14ac:dyDescent="0.2">
      <c r="A13" s="12">
        <v>12</v>
      </c>
      <c r="B13" s="4" t="s">
        <v>12</v>
      </c>
      <c r="C13" s="22">
        <v>10971.75</v>
      </c>
      <c r="D13" s="22">
        <v>1672488.43</v>
      </c>
      <c r="E13" s="23">
        <v>1683460.18</v>
      </c>
      <c r="F13" s="22">
        <v>720004.87</v>
      </c>
      <c r="G13" s="22">
        <v>717745.04</v>
      </c>
      <c r="H13" s="23">
        <f t="shared" ref="H13:H18" si="1">E13-F13</f>
        <v>963455.30999999994</v>
      </c>
    </row>
    <row r="14" spans="1:8" x14ac:dyDescent="0.2">
      <c r="A14" s="12">
        <v>13</v>
      </c>
      <c r="B14" s="4" t="s">
        <v>13</v>
      </c>
      <c r="C14" s="22">
        <v>8682796.5800000001</v>
      </c>
      <c r="D14" s="22">
        <v>666719.52</v>
      </c>
      <c r="E14" s="23">
        <v>9349516.0999999996</v>
      </c>
      <c r="F14" s="22">
        <v>9189994.5999999996</v>
      </c>
      <c r="G14" s="22">
        <v>9189994.5999999996</v>
      </c>
      <c r="H14" s="23">
        <f t="shared" si="1"/>
        <v>159521.5</v>
      </c>
    </row>
    <row r="15" spans="1:8" x14ac:dyDescent="0.2">
      <c r="A15" s="12">
        <v>14</v>
      </c>
      <c r="B15" s="4" t="s">
        <v>14</v>
      </c>
      <c r="C15" s="22">
        <v>0</v>
      </c>
      <c r="D15" s="22">
        <v>189039.71</v>
      </c>
      <c r="E15" s="23">
        <v>189039.71</v>
      </c>
      <c r="F15" s="22">
        <v>189039.71</v>
      </c>
      <c r="G15" s="22">
        <v>189039.71</v>
      </c>
      <c r="H15" s="23">
        <f t="shared" si="1"/>
        <v>0</v>
      </c>
    </row>
    <row r="16" spans="1:8" x14ac:dyDescent="0.2">
      <c r="A16" s="12">
        <v>15</v>
      </c>
      <c r="B16" s="4" t="s">
        <v>15</v>
      </c>
      <c r="C16" s="22">
        <v>3283316.19</v>
      </c>
      <c r="D16" s="22">
        <v>114763.58</v>
      </c>
      <c r="E16" s="23">
        <v>3398079.77</v>
      </c>
      <c r="F16" s="22">
        <v>3021862.73</v>
      </c>
      <c r="G16" s="22">
        <v>3021862.73</v>
      </c>
      <c r="H16" s="23">
        <f t="shared" si="1"/>
        <v>376217.04000000004</v>
      </c>
    </row>
    <row r="17" spans="1:8" x14ac:dyDescent="0.2">
      <c r="A17" s="12">
        <v>16</v>
      </c>
      <c r="B17" s="4" t="s">
        <v>16</v>
      </c>
      <c r="C17" s="22">
        <v>0</v>
      </c>
      <c r="D17" s="22">
        <v>0</v>
      </c>
      <c r="E17" s="23">
        <v>0</v>
      </c>
      <c r="F17" s="22">
        <v>0</v>
      </c>
      <c r="G17" s="22">
        <v>0</v>
      </c>
      <c r="H17" s="23">
        <f t="shared" si="1"/>
        <v>0</v>
      </c>
    </row>
    <row r="18" spans="1:8" x14ac:dyDescent="0.2">
      <c r="A18" s="12">
        <v>17</v>
      </c>
      <c r="B18" s="4" t="s">
        <v>17</v>
      </c>
      <c r="C18" s="22">
        <v>1392900</v>
      </c>
      <c r="D18" s="22">
        <v>-408300</v>
      </c>
      <c r="E18" s="23">
        <v>984600</v>
      </c>
      <c r="F18" s="22">
        <v>982350</v>
      </c>
      <c r="G18" s="22">
        <v>982350</v>
      </c>
      <c r="H18" s="23">
        <f t="shared" si="1"/>
        <v>2250</v>
      </c>
    </row>
    <row r="19" spans="1:8" ht="21" customHeight="1" x14ac:dyDescent="0.2">
      <c r="B19" s="3" t="s">
        <v>18</v>
      </c>
      <c r="C19" s="20">
        <f t="shared" ref="C19:H19" si="2">SUM(C20:C28)</f>
        <v>14752312.479999999</v>
      </c>
      <c r="D19" s="20">
        <f t="shared" si="2"/>
        <v>10821241.09</v>
      </c>
      <c r="E19" s="21">
        <f t="shared" si="2"/>
        <v>25573553.57</v>
      </c>
      <c r="F19" s="21">
        <f t="shared" si="2"/>
        <v>16165958.459999999</v>
      </c>
      <c r="G19" s="21">
        <f t="shared" si="2"/>
        <v>15382494.460000001</v>
      </c>
      <c r="H19" s="21">
        <f t="shared" si="2"/>
        <v>9407595.1099999994</v>
      </c>
    </row>
    <row r="20" spans="1:8" ht="24" x14ac:dyDescent="0.2">
      <c r="A20" s="12">
        <v>21</v>
      </c>
      <c r="B20" s="4" t="s">
        <v>19</v>
      </c>
      <c r="C20" s="22">
        <v>1476089.28</v>
      </c>
      <c r="D20" s="22">
        <v>-112629.56</v>
      </c>
      <c r="E20" s="23">
        <v>1363459.72</v>
      </c>
      <c r="F20" s="22">
        <v>691888.71</v>
      </c>
      <c r="G20" s="22">
        <v>691888.71</v>
      </c>
      <c r="H20" s="23">
        <f>E20-F20</f>
        <v>671571.01</v>
      </c>
    </row>
    <row r="21" spans="1:8" x14ac:dyDescent="0.2">
      <c r="A21" s="12">
        <v>22</v>
      </c>
      <c r="B21" s="4" t="s">
        <v>20</v>
      </c>
      <c r="C21" s="22">
        <v>1246583.1599999999</v>
      </c>
      <c r="D21" s="22">
        <v>-91642.21</v>
      </c>
      <c r="E21" s="23">
        <v>1154940.95</v>
      </c>
      <c r="F21" s="22">
        <v>870576.34</v>
      </c>
      <c r="G21" s="22">
        <v>870576.34</v>
      </c>
      <c r="H21" s="23">
        <f t="shared" ref="H21:H27" si="3">E21-F21</f>
        <v>284364.61</v>
      </c>
    </row>
    <row r="22" spans="1:8" ht="24" x14ac:dyDescent="0.2">
      <c r="A22" s="12">
        <v>23</v>
      </c>
      <c r="B22" s="4" t="s">
        <v>21</v>
      </c>
      <c r="C22" s="22">
        <v>0</v>
      </c>
      <c r="D22" s="22">
        <v>0</v>
      </c>
      <c r="E22" s="23">
        <v>0</v>
      </c>
      <c r="F22" s="22">
        <v>0</v>
      </c>
      <c r="G22" s="22">
        <v>0</v>
      </c>
      <c r="H22" s="23">
        <f t="shared" si="3"/>
        <v>0</v>
      </c>
    </row>
    <row r="23" spans="1:8" ht="24" x14ac:dyDescent="0.2">
      <c r="A23" s="12">
        <v>24</v>
      </c>
      <c r="B23" s="4" t="s">
        <v>22</v>
      </c>
      <c r="C23" s="22">
        <v>2977808.64</v>
      </c>
      <c r="D23" s="22">
        <v>7306326.9800000004</v>
      </c>
      <c r="E23" s="23">
        <v>10284135.619999999</v>
      </c>
      <c r="F23" s="22">
        <v>6625512.9699999997</v>
      </c>
      <c r="G23" s="22">
        <v>6118012.9699999997</v>
      </c>
      <c r="H23" s="23">
        <f t="shared" si="3"/>
        <v>3658622.6499999994</v>
      </c>
    </row>
    <row r="24" spans="1:8" ht="24" x14ac:dyDescent="0.2">
      <c r="A24" s="12">
        <v>25</v>
      </c>
      <c r="B24" s="4" t="s">
        <v>23</v>
      </c>
      <c r="C24" s="22">
        <v>207728.64000000001</v>
      </c>
      <c r="D24" s="22">
        <v>2167879.9</v>
      </c>
      <c r="E24" s="23">
        <v>2375608.54</v>
      </c>
      <c r="F24" s="22">
        <v>681221.69</v>
      </c>
      <c r="G24" s="22">
        <v>405257.69</v>
      </c>
      <c r="H24" s="23">
        <f t="shared" si="3"/>
        <v>1694386.85</v>
      </c>
    </row>
    <row r="25" spans="1:8" x14ac:dyDescent="0.2">
      <c r="A25" s="12">
        <v>26</v>
      </c>
      <c r="B25" s="4" t="s">
        <v>24</v>
      </c>
      <c r="C25" s="22">
        <v>6244047.96</v>
      </c>
      <c r="D25" s="22">
        <v>-1263602.3400000001</v>
      </c>
      <c r="E25" s="23">
        <v>4980445.62</v>
      </c>
      <c r="F25" s="22">
        <v>4636008.28</v>
      </c>
      <c r="G25" s="22">
        <v>4636008.28</v>
      </c>
      <c r="H25" s="23">
        <f t="shared" si="3"/>
        <v>344437.33999999985</v>
      </c>
    </row>
    <row r="26" spans="1:8" ht="24" x14ac:dyDescent="0.2">
      <c r="A26" s="12">
        <v>27</v>
      </c>
      <c r="B26" s="4" t="s">
        <v>25</v>
      </c>
      <c r="C26" s="22">
        <v>896163.6</v>
      </c>
      <c r="D26" s="22">
        <v>803965.11</v>
      </c>
      <c r="E26" s="23">
        <v>1700128.71</v>
      </c>
      <c r="F26" s="22">
        <v>683085.33</v>
      </c>
      <c r="G26" s="22">
        <v>683085.33</v>
      </c>
      <c r="H26" s="23">
        <f t="shared" si="3"/>
        <v>1017043.38</v>
      </c>
    </row>
    <row r="27" spans="1:8" x14ac:dyDescent="0.2">
      <c r="A27" s="12">
        <v>28</v>
      </c>
      <c r="B27" s="4" t="s">
        <v>26</v>
      </c>
      <c r="C27" s="22">
        <v>3224.52</v>
      </c>
      <c r="D27" s="22">
        <v>1251956.44</v>
      </c>
      <c r="E27" s="23">
        <v>1255180.96</v>
      </c>
      <c r="F27" s="22">
        <v>31679.74</v>
      </c>
      <c r="G27" s="22">
        <v>31679.74</v>
      </c>
      <c r="H27" s="23">
        <f t="shared" si="3"/>
        <v>1223501.22</v>
      </c>
    </row>
    <row r="28" spans="1:8" ht="24" x14ac:dyDescent="0.2">
      <c r="A28" s="12">
        <v>29</v>
      </c>
      <c r="B28" s="4" t="s">
        <v>27</v>
      </c>
      <c r="C28" s="22">
        <v>1700666.68</v>
      </c>
      <c r="D28" s="22">
        <v>758986.77</v>
      </c>
      <c r="E28" s="23">
        <v>2459653.4500000002</v>
      </c>
      <c r="F28" s="22">
        <v>1945985.4</v>
      </c>
      <c r="G28" s="22">
        <v>1945985.4</v>
      </c>
      <c r="H28" s="23">
        <f>E28-F28</f>
        <v>513668.05000000028</v>
      </c>
    </row>
    <row r="29" spans="1:8" ht="21" customHeight="1" x14ac:dyDescent="0.2">
      <c r="B29" s="3" t="s">
        <v>28</v>
      </c>
      <c r="C29" s="20">
        <f t="shared" ref="C29:H29" si="4">SUM(C30:C38)</f>
        <v>28853064.140000004</v>
      </c>
      <c r="D29" s="20">
        <f t="shared" si="4"/>
        <v>61110.250000000175</v>
      </c>
      <c r="E29" s="21">
        <f t="shared" si="4"/>
        <v>28914174.390000001</v>
      </c>
      <c r="F29" s="21">
        <f t="shared" si="4"/>
        <v>22161625.780000001</v>
      </c>
      <c r="G29" s="21">
        <f t="shared" si="4"/>
        <v>21858032.780000001</v>
      </c>
      <c r="H29" s="21">
        <f t="shared" si="4"/>
        <v>6752548.6100000013</v>
      </c>
    </row>
    <row r="30" spans="1:8" x14ac:dyDescent="0.2">
      <c r="A30" s="12">
        <v>31</v>
      </c>
      <c r="B30" s="4" t="s">
        <v>29</v>
      </c>
      <c r="C30" s="22">
        <v>8668387.3200000003</v>
      </c>
      <c r="D30" s="22">
        <v>610513.73</v>
      </c>
      <c r="E30" s="23">
        <v>9278901.0500000007</v>
      </c>
      <c r="F30" s="22">
        <v>8441233.9800000004</v>
      </c>
      <c r="G30" s="22">
        <v>8441233.9800000004</v>
      </c>
      <c r="H30" s="23">
        <f>+E30-F30</f>
        <v>837667.0700000003</v>
      </c>
    </row>
    <row r="31" spans="1:8" x14ac:dyDescent="0.2">
      <c r="A31" s="12">
        <v>32</v>
      </c>
      <c r="B31" s="4" t="s">
        <v>30</v>
      </c>
      <c r="C31" s="22">
        <v>2253181.7999999998</v>
      </c>
      <c r="D31" s="22">
        <v>-246996.34</v>
      </c>
      <c r="E31" s="23">
        <v>2006185.46</v>
      </c>
      <c r="F31" s="22">
        <v>1027485.4</v>
      </c>
      <c r="G31" s="22">
        <v>1027485.4</v>
      </c>
      <c r="H31" s="23">
        <f t="shared" ref="H31:H38" si="5">+E31-F31</f>
        <v>978700.05999999994</v>
      </c>
    </row>
    <row r="32" spans="1:8" ht="24" x14ac:dyDescent="0.2">
      <c r="A32" s="12">
        <v>33</v>
      </c>
      <c r="B32" s="4" t="s">
        <v>31</v>
      </c>
      <c r="C32" s="22">
        <v>1890731.04</v>
      </c>
      <c r="D32" s="22">
        <v>939667.27</v>
      </c>
      <c r="E32" s="23">
        <v>2830398.31</v>
      </c>
      <c r="F32" s="22">
        <v>1404628.74</v>
      </c>
      <c r="G32" s="22">
        <v>1404628.74</v>
      </c>
      <c r="H32" s="23">
        <f t="shared" si="5"/>
        <v>1425769.57</v>
      </c>
    </row>
    <row r="33" spans="1:8" ht="24" x14ac:dyDescent="0.2">
      <c r="A33" s="12">
        <v>34</v>
      </c>
      <c r="B33" s="4" t="s">
        <v>32</v>
      </c>
      <c r="C33" s="22">
        <v>112271.77</v>
      </c>
      <c r="D33" s="22">
        <v>235380.68</v>
      </c>
      <c r="E33" s="23">
        <v>347652.45</v>
      </c>
      <c r="F33" s="22">
        <v>84021.05</v>
      </c>
      <c r="G33" s="22">
        <v>84021.05</v>
      </c>
      <c r="H33" s="23">
        <f t="shared" si="5"/>
        <v>263631.40000000002</v>
      </c>
    </row>
    <row r="34" spans="1:8" ht="24" x14ac:dyDescent="0.2">
      <c r="A34" s="12">
        <v>35</v>
      </c>
      <c r="B34" s="4" t="s">
        <v>33</v>
      </c>
      <c r="C34" s="22">
        <v>6281979.3899999997</v>
      </c>
      <c r="D34" s="22">
        <v>-1796492.94</v>
      </c>
      <c r="E34" s="23">
        <v>4485486.45</v>
      </c>
      <c r="F34" s="22">
        <v>3585095.03</v>
      </c>
      <c r="G34" s="22">
        <v>3585095.03</v>
      </c>
      <c r="H34" s="23">
        <f t="shared" si="5"/>
        <v>900391.42000000039</v>
      </c>
    </row>
    <row r="35" spans="1:8" ht="24" x14ac:dyDescent="0.2">
      <c r="A35" s="12">
        <v>36</v>
      </c>
      <c r="B35" s="4" t="s">
        <v>79</v>
      </c>
      <c r="C35" s="22">
        <v>176582.46</v>
      </c>
      <c r="D35" s="22">
        <v>-142936.62</v>
      </c>
      <c r="E35" s="23">
        <v>33645.839999999997</v>
      </c>
      <c r="F35" s="22">
        <v>3480</v>
      </c>
      <c r="G35" s="22">
        <v>3480</v>
      </c>
      <c r="H35" s="23">
        <f t="shared" si="5"/>
        <v>30165.839999999997</v>
      </c>
    </row>
    <row r="36" spans="1:8" x14ac:dyDescent="0.2">
      <c r="A36" s="12">
        <v>37</v>
      </c>
      <c r="B36" s="4" t="s">
        <v>34</v>
      </c>
      <c r="C36" s="22">
        <v>6391.92</v>
      </c>
      <c r="D36" s="22">
        <v>-2215.92</v>
      </c>
      <c r="E36" s="23">
        <v>4176</v>
      </c>
      <c r="F36" s="22">
        <v>4176</v>
      </c>
      <c r="G36" s="22">
        <v>4176</v>
      </c>
      <c r="H36" s="23">
        <f t="shared" si="5"/>
        <v>0</v>
      </c>
    </row>
    <row r="37" spans="1:8" x14ac:dyDescent="0.2">
      <c r="A37" s="12">
        <v>38</v>
      </c>
      <c r="B37" s="4" t="s">
        <v>35</v>
      </c>
      <c r="C37" s="22">
        <v>3567648.12</v>
      </c>
      <c r="D37" s="22">
        <v>67035.13</v>
      </c>
      <c r="E37" s="23">
        <v>3634683.25</v>
      </c>
      <c r="F37" s="22">
        <v>3482652.23</v>
      </c>
      <c r="G37" s="22">
        <v>3482652.23</v>
      </c>
      <c r="H37" s="23">
        <f t="shared" si="5"/>
        <v>152031.02000000002</v>
      </c>
    </row>
    <row r="38" spans="1:8" x14ac:dyDescent="0.2">
      <c r="A38" s="12">
        <v>39</v>
      </c>
      <c r="B38" s="4" t="s">
        <v>36</v>
      </c>
      <c r="C38" s="22">
        <v>5895890.3200000003</v>
      </c>
      <c r="D38" s="22">
        <v>397155.26</v>
      </c>
      <c r="E38" s="23">
        <v>6293045.5800000001</v>
      </c>
      <c r="F38" s="22">
        <v>4128853.35</v>
      </c>
      <c r="G38" s="22">
        <v>3825260.35</v>
      </c>
      <c r="H38" s="23">
        <f t="shared" si="5"/>
        <v>2164192.23</v>
      </c>
    </row>
    <row r="39" spans="1:8" ht="24" x14ac:dyDescent="0.2">
      <c r="B39" s="3" t="s">
        <v>3</v>
      </c>
      <c r="C39" s="20">
        <f>SUM(C40:C48)</f>
        <v>18996501.829999998</v>
      </c>
      <c r="D39" s="20">
        <f>SUM(D40:D48)</f>
        <v>-3969658.1300000004</v>
      </c>
      <c r="E39" s="21">
        <f>C39+D39</f>
        <v>15026843.699999997</v>
      </c>
      <c r="F39" s="21">
        <f>SUM(F40:F48)</f>
        <v>11869651.76</v>
      </c>
      <c r="G39" s="21">
        <f>SUM(G40:G48)</f>
        <v>11869651.76</v>
      </c>
      <c r="H39" s="21">
        <f>SUM(H40:H48)</f>
        <v>3157191.94</v>
      </c>
    </row>
    <row r="40" spans="1:8" ht="24" x14ac:dyDescent="0.2">
      <c r="A40" s="12">
        <v>41</v>
      </c>
      <c r="B40" s="4" t="s">
        <v>37</v>
      </c>
      <c r="C40" s="22">
        <v>990781.9</v>
      </c>
      <c r="D40" s="22">
        <v>1285406.1499999999</v>
      </c>
      <c r="E40" s="23">
        <v>2276188.0499999998</v>
      </c>
      <c r="F40" s="22">
        <v>1133401.32</v>
      </c>
      <c r="G40" s="22">
        <v>1133401.32</v>
      </c>
      <c r="H40" s="23">
        <f>E40-F40</f>
        <v>1142786.7299999997</v>
      </c>
    </row>
    <row r="41" spans="1:8" x14ac:dyDescent="0.2">
      <c r="A41" s="12">
        <v>42</v>
      </c>
      <c r="B41" s="4" t="s">
        <v>38</v>
      </c>
      <c r="C41" s="22">
        <v>0</v>
      </c>
      <c r="D41" s="22">
        <v>0</v>
      </c>
      <c r="E41" s="23">
        <v>0</v>
      </c>
      <c r="F41" s="22">
        <v>0</v>
      </c>
      <c r="G41" s="22">
        <v>0</v>
      </c>
      <c r="H41" s="23">
        <f t="shared" ref="H41:H48" si="6">E41-F41</f>
        <v>0</v>
      </c>
    </row>
    <row r="42" spans="1:8" x14ac:dyDescent="0.2">
      <c r="A42" s="12">
        <v>43</v>
      </c>
      <c r="B42" s="4" t="s">
        <v>39</v>
      </c>
      <c r="C42" s="22">
        <v>0</v>
      </c>
      <c r="D42" s="22">
        <v>0</v>
      </c>
      <c r="E42" s="23">
        <v>0</v>
      </c>
      <c r="F42" s="22">
        <v>0</v>
      </c>
      <c r="G42" s="22">
        <v>0</v>
      </c>
      <c r="H42" s="23">
        <f t="shared" si="6"/>
        <v>0</v>
      </c>
    </row>
    <row r="43" spans="1:8" x14ac:dyDescent="0.2">
      <c r="A43" s="12">
        <v>44</v>
      </c>
      <c r="B43" s="4" t="s">
        <v>40</v>
      </c>
      <c r="C43" s="22">
        <v>8806327.5700000003</v>
      </c>
      <c r="D43" s="22">
        <v>-5057822.2</v>
      </c>
      <c r="E43" s="23">
        <v>3748505.37</v>
      </c>
      <c r="F43" s="22">
        <v>1734100.16</v>
      </c>
      <c r="G43" s="22">
        <v>1734100.16</v>
      </c>
      <c r="H43" s="23">
        <f t="shared" si="6"/>
        <v>2014405.2100000002</v>
      </c>
    </row>
    <row r="44" spans="1:8" x14ac:dyDescent="0.2">
      <c r="A44" s="12">
        <v>45</v>
      </c>
      <c r="B44" s="4" t="s">
        <v>41</v>
      </c>
      <c r="C44" s="22">
        <v>9199392.3599999994</v>
      </c>
      <c r="D44" s="22">
        <v>-197242.08</v>
      </c>
      <c r="E44" s="23">
        <v>9002150.2799999993</v>
      </c>
      <c r="F44" s="22">
        <v>9002150.2799999993</v>
      </c>
      <c r="G44" s="22">
        <v>9002150.2799999993</v>
      </c>
      <c r="H44" s="23">
        <f t="shared" si="6"/>
        <v>0</v>
      </c>
    </row>
    <row r="45" spans="1:8" ht="24" x14ac:dyDescent="0.2">
      <c r="A45" s="12">
        <v>46</v>
      </c>
      <c r="B45" s="4" t="s">
        <v>42</v>
      </c>
      <c r="C45" s="22">
        <v>0</v>
      </c>
      <c r="D45" s="22">
        <v>0</v>
      </c>
      <c r="E45" s="23">
        <v>0</v>
      </c>
      <c r="F45" s="22">
        <v>0</v>
      </c>
      <c r="G45" s="22">
        <v>0</v>
      </c>
      <c r="H45" s="23">
        <f t="shared" si="6"/>
        <v>0</v>
      </c>
    </row>
    <row r="46" spans="1:8" x14ac:dyDescent="0.2">
      <c r="A46" s="12">
        <v>47</v>
      </c>
      <c r="B46" s="4" t="s">
        <v>43</v>
      </c>
      <c r="C46" s="22">
        <v>0</v>
      </c>
      <c r="D46" s="22">
        <v>0</v>
      </c>
      <c r="E46" s="23">
        <v>0</v>
      </c>
      <c r="F46" s="22">
        <v>0</v>
      </c>
      <c r="G46" s="22">
        <v>0</v>
      </c>
      <c r="H46" s="23">
        <f t="shared" si="6"/>
        <v>0</v>
      </c>
    </row>
    <row r="47" spans="1:8" x14ac:dyDescent="0.2">
      <c r="A47" s="12">
        <v>48</v>
      </c>
      <c r="B47" s="4" t="s">
        <v>44</v>
      </c>
      <c r="C47" s="22">
        <v>0</v>
      </c>
      <c r="D47" s="22">
        <v>0</v>
      </c>
      <c r="E47" s="23">
        <v>0</v>
      </c>
      <c r="F47" s="22">
        <v>0</v>
      </c>
      <c r="G47" s="22">
        <v>0</v>
      </c>
      <c r="H47" s="23">
        <f t="shared" si="6"/>
        <v>0</v>
      </c>
    </row>
    <row r="48" spans="1:8" x14ac:dyDescent="0.2">
      <c r="A48" s="12">
        <v>49</v>
      </c>
      <c r="B48" s="4" t="s">
        <v>45</v>
      </c>
      <c r="C48" s="22">
        <v>0</v>
      </c>
      <c r="D48" s="22">
        <v>0</v>
      </c>
      <c r="E48" s="23">
        <v>0</v>
      </c>
      <c r="F48" s="22">
        <v>0</v>
      </c>
      <c r="G48" s="22">
        <v>0</v>
      </c>
      <c r="H48" s="23">
        <f t="shared" si="6"/>
        <v>0</v>
      </c>
    </row>
    <row r="49" spans="1:8" ht="21" customHeight="1" x14ac:dyDescent="0.2">
      <c r="B49" s="3" t="s">
        <v>46</v>
      </c>
      <c r="C49" s="20">
        <f t="shared" ref="C49:H49" si="7">SUM(C50:C58)</f>
        <v>2257483.85</v>
      </c>
      <c r="D49" s="20">
        <f t="shared" si="7"/>
        <v>15426836.379999999</v>
      </c>
      <c r="E49" s="21">
        <f t="shared" si="7"/>
        <v>17684320.23</v>
      </c>
      <c r="F49" s="21">
        <f t="shared" si="7"/>
        <v>4151898.23</v>
      </c>
      <c r="G49" s="21">
        <f t="shared" si="7"/>
        <v>4151898.23</v>
      </c>
      <c r="H49" s="21">
        <f t="shared" si="7"/>
        <v>13532422</v>
      </c>
    </row>
    <row r="50" spans="1:8" x14ac:dyDescent="0.2">
      <c r="A50" s="12">
        <v>51</v>
      </c>
      <c r="B50" s="4" t="s">
        <v>47</v>
      </c>
      <c r="C50" s="22">
        <v>256465.68</v>
      </c>
      <c r="D50" s="22">
        <v>3606115.9</v>
      </c>
      <c r="E50" s="23">
        <v>3862581.58</v>
      </c>
      <c r="F50" s="22">
        <v>404631.58</v>
      </c>
      <c r="G50" s="22">
        <v>404631.58</v>
      </c>
      <c r="H50" s="23">
        <f>E50-F50</f>
        <v>3457950</v>
      </c>
    </row>
    <row r="51" spans="1:8" x14ac:dyDescent="0.2">
      <c r="A51" s="12">
        <v>52</v>
      </c>
      <c r="B51" s="4" t="s">
        <v>48</v>
      </c>
      <c r="C51" s="22">
        <v>0</v>
      </c>
      <c r="D51" s="22">
        <v>373507.71</v>
      </c>
      <c r="E51" s="23">
        <v>373507.71</v>
      </c>
      <c r="F51" s="22">
        <v>34509.31</v>
      </c>
      <c r="G51" s="22">
        <v>34509.31</v>
      </c>
      <c r="H51" s="23">
        <f t="shared" ref="H51:H58" si="8">E51-F51</f>
        <v>338998.4</v>
      </c>
    </row>
    <row r="52" spans="1:8" ht="24" x14ac:dyDescent="0.2">
      <c r="A52" s="12">
        <v>53</v>
      </c>
      <c r="B52" s="4" t="s">
        <v>49</v>
      </c>
      <c r="C52" s="22">
        <v>26413.200000000001</v>
      </c>
      <c r="D52" s="22">
        <v>42186.8</v>
      </c>
      <c r="E52" s="23">
        <v>68600</v>
      </c>
      <c r="F52" s="22">
        <v>12600</v>
      </c>
      <c r="G52" s="22">
        <v>12600</v>
      </c>
      <c r="H52" s="23">
        <f t="shared" si="8"/>
        <v>56000</v>
      </c>
    </row>
    <row r="53" spans="1:8" x14ac:dyDescent="0.2">
      <c r="A53" s="12">
        <v>54</v>
      </c>
      <c r="B53" s="4" t="s">
        <v>50</v>
      </c>
      <c r="C53" s="22">
        <v>1960584.97</v>
      </c>
      <c r="D53" s="22">
        <v>11140167.609999999</v>
      </c>
      <c r="E53" s="23">
        <v>13100752.58</v>
      </c>
      <c r="F53" s="22">
        <v>3553752</v>
      </c>
      <c r="G53" s="22">
        <v>3553752</v>
      </c>
      <c r="H53" s="23">
        <f t="shared" si="8"/>
        <v>9547000.5800000001</v>
      </c>
    </row>
    <row r="54" spans="1:8" x14ac:dyDescent="0.2">
      <c r="A54" s="12">
        <v>55</v>
      </c>
      <c r="B54" s="4" t="s">
        <v>51</v>
      </c>
      <c r="C54" s="22">
        <v>0</v>
      </c>
      <c r="D54" s="22">
        <v>0</v>
      </c>
      <c r="E54" s="23">
        <v>0</v>
      </c>
      <c r="F54" s="22">
        <v>0</v>
      </c>
      <c r="G54" s="22">
        <v>0</v>
      </c>
      <c r="H54" s="23">
        <f t="shared" si="8"/>
        <v>0</v>
      </c>
    </row>
    <row r="55" spans="1:8" x14ac:dyDescent="0.2">
      <c r="A55" s="12">
        <v>56</v>
      </c>
      <c r="B55" s="4" t="s">
        <v>52</v>
      </c>
      <c r="C55" s="22">
        <v>14020</v>
      </c>
      <c r="D55" s="22">
        <v>264858.36</v>
      </c>
      <c r="E55" s="23">
        <v>278878.36</v>
      </c>
      <c r="F55" s="22">
        <v>146405.34</v>
      </c>
      <c r="G55" s="22">
        <v>146405.34</v>
      </c>
      <c r="H55" s="23">
        <f t="shared" si="8"/>
        <v>132473.01999999999</v>
      </c>
    </row>
    <row r="56" spans="1:8" x14ac:dyDescent="0.2">
      <c r="A56" s="12">
        <v>57</v>
      </c>
      <c r="B56" s="4" t="s">
        <v>53</v>
      </c>
      <c r="C56" s="22">
        <v>0</v>
      </c>
      <c r="D56" s="22">
        <v>0</v>
      </c>
      <c r="E56" s="23">
        <v>0</v>
      </c>
      <c r="F56" s="22">
        <v>0</v>
      </c>
      <c r="G56" s="22">
        <v>0</v>
      </c>
      <c r="H56" s="23">
        <f t="shared" si="8"/>
        <v>0</v>
      </c>
    </row>
    <row r="57" spans="1:8" x14ac:dyDescent="0.2">
      <c r="A57" s="12">
        <v>58</v>
      </c>
      <c r="B57" s="4" t="s">
        <v>54</v>
      </c>
      <c r="C57" s="22">
        <v>0</v>
      </c>
      <c r="D57" s="22">
        <v>0</v>
      </c>
      <c r="E57" s="23">
        <v>0</v>
      </c>
      <c r="F57" s="22">
        <v>0</v>
      </c>
      <c r="G57" s="22">
        <v>0</v>
      </c>
      <c r="H57" s="23">
        <f t="shared" si="8"/>
        <v>0</v>
      </c>
    </row>
    <row r="58" spans="1:8" x14ac:dyDescent="0.2">
      <c r="A58" s="12">
        <v>59</v>
      </c>
      <c r="B58" s="4" t="s">
        <v>55</v>
      </c>
      <c r="C58" s="22">
        <v>0</v>
      </c>
      <c r="D58" s="22">
        <v>0</v>
      </c>
      <c r="E58" s="23">
        <v>0</v>
      </c>
      <c r="F58" s="22">
        <v>0</v>
      </c>
      <c r="G58" s="22">
        <v>0</v>
      </c>
      <c r="H58" s="23">
        <f t="shared" si="8"/>
        <v>0</v>
      </c>
    </row>
    <row r="59" spans="1:8" ht="21" customHeight="1" x14ac:dyDescent="0.2">
      <c r="B59" s="3" t="s">
        <v>56</v>
      </c>
      <c r="C59" s="20">
        <f>SUM(C60:C62)</f>
        <v>19185288.459999997</v>
      </c>
      <c r="D59" s="20">
        <f>SUM(D60:D62)</f>
        <v>2270717.31</v>
      </c>
      <c r="E59" s="21">
        <f>C59+D59</f>
        <v>21456005.769999996</v>
      </c>
      <c r="F59" s="21">
        <f>SUM(F60:F62)</f>
        <v>9469880.7799999993</v>
      </c>
      <c r="G59" s="21">
        <f>SUM(G60:G62)</f>
        <v>9469880.7799999993</v>
      </c>
      <c r="H59" s="21">
        <f>SUM(H60:H62)</f>
        <v>11986124.99</v>
      </c>
    </row>
    <row r="60" spans="1:8" x14ac:dyDescent="0.2">
      <c r="A60" s="12">
        <v>61</v>
      </c>
      <c r="B60" s="4" t="s">
        <v>57</v>
      </c>
      <c r="C60" s="22">
        <v>18095072.899999999</v>
      </c>
      <c r="D60" s="22">
        <v>2960932.87</v>
      </c>
      <c r="E60" s="23">
        <v>21056005.77</v>
      </c>
      <c r="F60" s="22">
        <v>9469880.7799999993</v>
      </c>
      <c r="G60" s="22">
        <v>9469880.7799999993</v>
      </c>
      <c r="H60" s="23">
        <f>E60-F60</f>
        <v>11586124.99</v>
      </c>
    </row>
    <row r="61" spans="1:8" x14ac:dyDescent="0.2">
      <c r="A61" s="12">
        <v>62</v>
      </c>
      <c r="B61" s="4" t="s">
        <v>58</v>
      </c>
      <c r="C61" s="22">
        <v>1090215.56</v>
      </c>
      <c r="D61" s="22">
        <v>-690215.56</v>
      </c>
      <c r="E61" s="23">
        <v>400000</v>
      </c>
      <c r="F61" s="22">
        <v>0</v>
      </c>
      <c r="G61" s="22">
        <v>0</v>
      </c>
      <c r="H61" s="23">
        <f>E61-F61</f>
        <v>400000</v>
      </c>
    </row>
    <row r="62" spans="1:8" ht="15" customHeight="1" x14ac:dyDescent="0.2">
      <c r="A62" s="12">
        <v>63</v>
      </c>
      <c r="B62" s="4" t="s">
        <v>59</v>
      </c>
      <c r="C62" s="22">
        <v>0</v>
      </c>
      <c r="D62" s="22">
        <v>0</v>
      </c>
      <c r="E62" s="23">
        <v>0</v>
      </c>
      <c r="F62" s="22">
        <v>0</v>
      </c>
      <c r="G62" s="22">
        <v>0</v>
      </c>
      <c r="H62" s="23">
        <f>E62-F62</f>
        <v>0</v>
      </c>
    </row>
    <row r="63" spans="1:8" ht="21" customHeight="1" x14ac:dyDescent="0.2">
      <c r="B63" s="3" t="s">
        <v>60</v>
      </c>
      <c r="C63" s="20">
        <f t="shared" ref="C63:H63" si="9">SUM(C64:C70)</f>
        <v>0</v>
      </c>
      <c r="D63" s="20">
        <f t="shared" si="9"/>
        <v>0</v>
      </c>
      <c r="E63" s="21">
        <f t="shared" si="9"/>
        <v>0</v>
      </c>
      <c r="F63" s="21">
        <f t="shared" si="9"/>
        <v>0</v>
      </c>
      <c r="G63" s="21">
        <f t="shared" si="9"/>
        <v>0</v>
      </c>
      <c r="H63" s="21">
        <f t="shared" si="9"/>
        <v>0</v>
      </c>
    </row>
    <row r="64" spans="1:8" ht="24" x14ac:dyDescent="0.2">
      <c r="A64" s="12">
        <v>71</v>
      </c>
      <c r="B64" s="4" t="s">
        <v>80</v>
      </c>
      <c r="C64" s="22">
        <v>0</v>
      </c>
      <c r="D64" s="22">
        <v>0</v>
      </c>
      <c r="E64" s="23">
        <v>0</v>
      </c>
      <c r="F64" s="22">
        <v>0</v>
      </c>
      <c r="G64" s="22">
        <v>0</v>
      </c>
      <c r="H64" s="23">
        <f>E64-F64</f>
        <v>0</v>
      </c>
    </row>
    <row r="65" spans="1:8" x14ac:dyDescent="0.2">
      <c r="A65" s="12">
        <v>72</v>
      </c>
      <c r="B65" s="4" t="s">
        <v>61</v>
      </c>
      <c r="C65" s="22">
        <v>0</v>
      </c>
      <c r="D65" s="22">
        <v>0</v>
      </c>
      <c r="E65" s="23">
        <v>0</v>
      </c>
      <c r="F65" s="22">
        <v>0</v>
      </c>
      <c r="G65" s="22">
        <v>0</v>
      </c>
      <c r="H65" s="23">
        <f t="shared" ref="H65:H70" si="10">E65-F65</f>
        <v>0</v>
      </c>
    </row>
    <row r="66" spans="1:8" x14ac:dyDescent="0.2">
      <c r="A66" s="12">
        <v>73</v>
      </c>
      <c r="B66" s="4" t="s">
        <v>62</v>
      </c>
      <c r="C66" s="22">
        <v>0</v>
      </c>
      <c r="D66" s="22">
        <v>0</v>
      </c>
      <c r="E66" s="23">
        <v>0</v>
      </c>
      <c r="F66" s="22">
        <v>0</v>
      </c>
      <c r="G66" s="22">
        <v>0</v>
      </c>
      <c r="H66" s="23">
        <f t="shared" si="10"/>
        <v>0</v>
      </c>
    </row>
    <row r="67" spans="1:8" x14ac:dyDescent="0.2">
      <c r="A67" s="12">
        <v>74</v>
      </c>
      <c r="B67" s="4" t="s">
        <v>63</v>
      </c>
      <c r="C67" s="22">
        <v>0</v>
      </c>
      <c r="D67" s="22">
        <v>0</v>
      </c>
      <c r="E67" s="23">
        <v>0</v>
      </c>
      <c r="F67" s="22">
        <v>0</v>
      </c>
      <c r="G67" s="22">
        <v>0</v>
      </c>
      <c r="H67" s="23">
        <f t="shared" si="10"/>
        <v>0</v>
      </c>
    </row>
    <row r="68" spans="1:8" ht="24" x14ac:dyDescent="0.2">
      <c r="A68" s="12">
        <v>75</v>
      </c>
      <c r="B68" s="4" t="s">
        <v>64</v>
      </c>
      <c r="C68" s="22">
        <v>0</v>
      </c>
      <c r="D68" s="22">
        <v>0</v>
      </c>
      <c r="E68" s="23">
        <v>0</v>
      </c>
      <c r="F68" s="22">
        <v>0</v>
      </c>
      <c r="G68" s="22">
        <v>0</v>
      </c>
      <c r="H68" s="23">
        <f t="shared" si="10"/>
        <v>0</v>
      </c>
    </row>
    <row r="69" spans="1:8" x14ac:dyDescent="0.2">
      <c r="A69" s="12">
        <v>76</v>
      </c>
      <c r="B69" s="4" t="s">
        <v>65</v>
      </c>
      <c r="C69" s="22">
        <v>0</v>
      </c>
      <c r="D69" s="22">
        <v>0</v>
      </c>
      <c r="E69" s="23">
        <v>0</v>
      </c>
      <c r="F69" s="22">
        <v>0</v>
      </c>
      <c r="G69" s="22">
        <v>0</v>
      </c>
      <c r="H69" s="23">
        <f t="shared" si="10"/>
        <v>0</v>
      </c>
    </row>
    <row r="70" spans="1:8" ht="24" x14ac:dyDescent="0.2">
      <c r="A70" s="12">
        <v>79</v>
      </c>
      <c r="B70" s="4" t="s">
        <v>66</v>
      </c>
      <c r="C70" s="22">
        <v>0</v>
      </c>
      <c r="D70" s="22">
        <v>0</v>
      </c>
      <c r="E70" s="23">
        <v>0</v>
      </c>
      <c r="F70" s="22">
        <v>0</v>
      </c>
      <c r="G70" s="22">
        <v>0</v>
      </c>
      <c r="H70" s="23">
        <f t="shared" si="10"/>
        <v>0</v>
      </c>
    </row>
    <row r="71" spans="1:8" ht="21" customHeight="1" x14ac:dyDescent="0.2">
      <c r="B71" s="3" t="s">
        <v>2</v>
      </c>
      <c r="C71" s="20">
        <f t="shared" ref="C71:H71" si="11">SUM(C72:C74)</f>
        <v>0</v>
      </c>
      <c r="D71" s="20">
        <f t="shared" si="11"/>
        <v>0</v>
      </c>
      <c r="E71" s="21">
        <f t="shared" si="11"/>
        <v>0</v>
      </c>
      <c r="F71" s="21">
        <f t="shared" si="11"/>
        <v>0</v>
      </c>
      <c r="G71" s="21">
        <f t="shared" si="11"/>
        <v>0</v>
      </c>
      <c r="H71" s="21">
        <f t="shared" si="11"/>
        <v>0</v>
      </c>
    </row>
    <row r="72" spans="1:8" x14ac:dyDescent="0.2">
      <c r="A72" s="12">
        <v>81</v>
      </c>
      <c r="B72" s="4" t="s">
        <v>67</v>
      </c>
      <c r="C72" s="22">
        <v>0</v>
      </c>
      <c r="D72" s="22">
        <v>0</v>
      </c>
      <c r="E72" s="23">
        <v>0</v>
      </c>
      <c r="F72" s="22">
        <v>0</v>
      </c>
      <c r="G72" s="22">
        <v>0</v>
      </c>
      <c r="H72" s="23">
        <f>E72-F72</f>
        <v>0</v>
      </c>
    </row>
    <row r="73" spans="1:8" x14ac:dyDescent="0.2">
      <c r="A73" s="12">
        <v>83</v>
      </c>
      <c r="B73" s="4" t="s">
        <v>68</v>
      </c>
      <c r="C73" s="22">
        <v>0</v>
      </c>
      <c r="D73" s="22">
        <v>0</v>
      </c>
      <c r="E73" s="23">
        <v>0</v>
      </c>
      <c r="F73" s="22">
        <v>0</v>
      </c>
      <c r="G73" s="22">
        <v>0</v>
      </c>
      <c r="H73" s="23">
        <f>E73-F73</f>
        <v>0</v>
      </c>
    </row>
    <row r="74" spans="1:8" x14ac:dyDescent="0.2">
      <c r="A74" s="12">
        <v>85</v>
      </c>
      <c r="B74" s="4" t="s">
        <v>69</v>
      </c>
      <c r="C74" s="22">
        <v>0</v>
      </c>
      <c r="D74" s="22">
        <v>0</v>
      </c>
      <c r="E74" s="23">
        <v>0</v>
      </c>
      <c r="F74" s="22">
        <v>0</v>
      </c>
      <c r="G74" s="22">
        <v>0</v>
      </c>
      <c r="H74" s="23">
        <f>E74-F74</f>
        <v>0</v>
      </c>
    </row>
    <row r="75" spans="1:8" ht="21" customHeight="1" x14ac:dyDescent="0.2">
      <c r="B75" s="3" t="s">
        <v>70</v>
      </c>
      <c r="C75" s="20">
        <f t="shared" ref="C75:H75" si="12">SUM(C76:C82)</f>
        <v>0</v>
      </c>
      <c r="D75" s="20">
        <f t="shared" si="12"/>
        <v>0</v>
      </c>
      <c r="E75" s="21">
        <f t="shared" si="12"/>
        <v>0</v>
      </c>
      <c r="F75" s="21">
        <f t="shared" si="12"/>
        <v>0</v>
      </c>
      <c r="G75" s="21">
        <f t="shared" si="12"/>
        <v>0</v>
      </c>
      <c r="H75" s="21">
        <f t="shared" si="12"/>
        <v>0</v>
      </c>
    </row>
    <row r="76" spans="1:8" x14ac:dyDescent="0.2">
      <c r="A76" s="12">
        <v>91</v>
      </c>
      <c r="B76" s="4" t="s">
        <v>71</v>
      </c>
      <c r="C76" s="22">
        <v>0</v>
      </c>
      <c r="D76" s="22">
        <v>0</v>
      </c>
      <c r="E76" s="23">
        <v>0</v>
      </c>
      <c r="F76" s="22">
        <v>0</v>
      </c>
      <c r="G76" s="22">
        <v>0</v>
      </c>
      <c r="H76" s="23">
        <f>E76-F76</f>
        <v>0</v>
      </c>
    </row>
    <row r="77" spans="1:8" x14ac:dyDescent="0.2">
      <c r="A77" s="12">
        <v>92</v>
      </c>
      <c r="B77" s="4" t="s">
        <v>72</v>
      </c>
      <c r="C77" s="22">
        <v>0</v>
      </c>
      <c r="D77" s="22">
        <v>0</v>
      </c>
      <c r="E77" s="23">
        <v>0</v>
      </c>
      <c r="F77" s="22">
        <v>0</v>
      </c>
      <c r="G77" s="22">
        <v>0</v>
      </c>
      <c r="H77" s="23">
        <f t="shared" ref="H77:H82" si="13">E77-F77</f>
        <v>0</v>
      </c>
    </row>
    <row r="78" spans="1:8" x14ac:dyDescent="0.2">
      <c r="A78" s="12">
        <v>93</v>
      </c>
      <c r="B78" s="4" t="s">
        <v>73</v>
      </c>
      <c r="C78" s="22">
        <v>0</v>
      </c>
      <c r="D78" s="22">
        <v>0</v>
      </c>
      <c r="E78" s="23">
        <v>0</v>
      </c>
      <c r="F78" s="22">
        <v>0</v>
      </c>
      <c r="G78" s="22">
        <v>0</v>
      </c>
      <c r="H78" s="23">
        <f t="shared" si="13"/>
        <v>0</v>
      </c>
    </row>
    <row r="79" spans="1:8" x14ac:dyDescent="0.2">
      <c r="A79" s="12">
        <v>94</v>
      </c>
      <c r="B79" s="4" t="s">
        <v>74</v>
      </c>
      <c r="C79" s="22">
        <v>0</v>
      </c>
      <c r="D79" s="22">
        <v>0</v>
      </c>
      <c r="E79" s="23">
        <v>0</v>
      </c>
      <c r="F79" s="22">
        <v>0</v>
      </c>
      <c r="G79" s="22">
        <v>0</v>
      </c>
      <c r="H79" s="23">
        <f t="shared" si="13"/>
        <v>0</v>
      </c>
    </row>
    <row r="80" spans="1:8" x14ac:dyDescent="0.2">
      <c r="A80" s="12">
        <v>95</v>
      </c>
      <c r="B80" s="4" t="s">
        <v>75</v>
      </c>
      <c r="C80" s="22">
        <v>0</v>
      </c>
      <c r="D80" s="22">
        <v>0</v>
      </c>
      <c r="E80" s="23">
        <v>0</v>
      </c>
      <c r="F80" s="22">
        <v>0</v>
      </c>
      <c r="G80" s="22">
        <v>0</v>
      </c>
      <c r="H80" s="23">
        <f t="shared" si="13"/>
        <v>0</v>
      </c>
    </row>
    <row r="81" spans="1:8" x14ac:dyDescent="0.2">
      <c r="A81" s="12">
        <v>96</v>
      </c>
      <c r="B81" s="4" t="s">
        <v>76</v>
      </c>
      <c r="C81" s="22">
        <v>0</v>
      </c>
      <c r="D81" s="22">
        <v>0</v>
      </c>
      <c r="E81" s="23">
        <v>0</v>
      </c>
      <c r="F81" s="22">
        <v>0</v>
      </c>
      <c r="G81" s="22">
        <v>0</v>
      </c>
      <c r="H81" s="23">
        <f t="shared" si="13"/>
        <v>0</v>
      </c>
    </row>
    <row r="82" spans="1:8" ht="24" x14ac:dyDescent="0.2">
      <c r="A82" s="12">
        <v>99</v>
      </c>
      <c r="B82" s="4" t="s">
        <v>77</v>
      </c>
      <c r="C82" s="22">
        <v>0</v>
      </c>
      <c r="D82" s="22">
        <v>0</v>
      </c>
      <c r="E82" s="23">
        <v>0</v>
      </c>
      <c r="F82" s="22">
        <v>0</v>
      </c>
      <c r="G82" s="22">
        <v>0</v>
      </c>
      <c r="H82" s="23">
        <f t="shared" si="13"/>
        <v>0</v>
      </c>
    </row>
    <row r="83" spans="1:8" ht="24.75" customHeight="1" x14ac:dyDescent="0.2">
      <c r="B83" s="5" t="s">
        <v>83</v>
      </c>
      <c r="C83" s="24">
        <f t="shared" ref="C83:H83" si="14">+C11+C19+C29+C39+C49+C59+C63+C71+C75</f>
        <v>131541421.95999998</v>
      </c>
      <c r="D83" s="24">
        <f t="shared" si="14"/>
        <v>24666036.349999998</v>
      </c>
      <c r="E83" s="24">
        <f t="shared" si="14"/>
        <v>156207458.31</v>
      </c>
      <c r="F83" s="24">
        <f t="shared" si="14"/>
        <v>109866443.54000002</v>
      </c>
      <c r="G83" s="24">
        <f t="shared" si="14"/>
        <v>108777126.71000001</v>
      </c>
      <c r="H83" s="24">
        <f t="shared" si="14"/>
        <v>46341014.770000003</v>
      </c>
    </row>
    <row r="84" spans="1:8" ht="15" customHeight="1" x14ac:dyDescent="0.2">
      <c r="B84" s="6"/>
      <c r="C84" s="11"/>
      <c r="D84" s="11"/>
      <c r="E84" s="11"/>
      <c r="F84" s="11"/>
      <c r="G84" s="11"/>
      <c r="H84" s="11"/>
    </row>
    <row r="85" spans="1:8" ht="15" customHeight="1" x14ac:dyDescent="0.2">
      <c r="B85" s="6"/>
      <c r="C85" s="11"/>
      <c r="D85" s="11"/>
      <c r="E85" s="11"/>
      <c r="F85" s="11"/>
      <c r="G85" s="11"/>
      <c r="H85" s="11"/>
    </row>
    <row r="86" spans="1:8" ht="15" customHeight="1" x14ac:dyDescent="0.2">
      <c r="B86" s="40" t="s">
        <v>87</v>
      </c>
      <c r="C86" s="40"/>
      <c r="D86" s="40"/>
      <c r="E86" s="9"/>
      <c r="F86" s="41" t="s">
        <v>89</v>
      </c>
      <c r="G86" s="41"/>
      <c r="H86" s="41"/>
    </row>
    <row r="87" spans="1:8" ht="15" customHeight="1" x14ac:dyDescent="0.2">
      <c r="B87" s="31" t="s">
        <v>88</v>
      </c>
      <c r="C87" s="31"/>
      <c r="D87" s="31"/>
      <c r="E87" s="7"/>
      <c r="F87" s="31" t="s">
        <v>90</v>
      </c>
      <c r="G87" s="31"/>
      <c r="H87" s="31"/>
    </row>
    <row r="88" spans="1:8" ht="30" customHeight="1" x14ac:dyDescent="0.2">
      <c r="B88" s="25"/>
      <c r="C88" s="25"/>
      <c r="D88" s="25"/>
      <c r="F88" s="25"/>
      <c r="G88" s="25"/>
      <c r="H88" s="25"/>
    </row>
    <row r="89" spans="1:8" ht="30" customHeight="1" x14ac:dyDescent="0.2">
      <c r="B89" s="14"/>
      <c r="C89" s="14"/>
      <c r="D89" s="14"/>
      <c r="F89" s="14"/>
      <c r="G89" s="14"/>
      <c r="H89" s="14"/>
    </row>
    <row r="90" spans="1:8" ht="15" x14ac:dyDescent="0.2">
      <c r="B90" s="14"/>
      <c r="C90" s="14"/>
      <c r="D90" s="27" t="s">
        <v>91</v>
      </c>
      <c r="E90" s="28"/>
      <c r="F90" s="28"/>
      <c r="G90" s="14"/>
      <c r="H90" s="14"/>
    </row>
    <row r="91" spans="1:8" ht="15" x14ac:dyDescent="0.2">
      <c r="B91" s="14"/>
      <c r="C91" s="14"/>
      <c r="D91" s="25" t="s">
        <v>92</v>
      </c>
      <c r="E91" s="26"/>
      <c r="F91" s="26"/>
      <c r="G91" s="14"/>
      <c r="H91" s="14"/>
    </row>
    <row r="92" spans="1:8" s="16" customFormat="1" ht="15" customHeight="1" x14ac:dyDescent="0.2">
      <c r="A92" s="15"/>
      <c r="F92" s="25"/>
      <c r="G92" s="26"/>
      <c r="H92" s="26"/>
    </row>
    <row r="93" spans="1:8" s="19" customFormat="1" ht="21.95" customHeight="1" x14ac:dyDescent="0.2">
      <c r="A93" s="18"/>
      <c r="F93" s="25"/>
      <c r="G93" s="26"/>
      <c r="H93" s="26"/>
    </row>
    <row r="94" spans="1:8" s="19" customFormat="1" ht="21.95" customHeight="1" x14ac:dyDescent="0.2">
      <c r="A94" s="18"/>
      <c r="B94" s="14"/>
      <c r="C94" s="17"/>
      <c r="D94" s="17"/>
      <c r="F94" s="14"/>
      <c r="G94" s="17"/>
      <c r="H94" s="17"/>
    </row>
    <row r="95" spans="1:8" s="19" customFormat="1" ht="15" customHeight="1" x14ac:dyDescent="0.2">
      <c r="A95" s="18"/>
      <c r="B95" s="25"/>
      <c r="C95" s="26"/>
      <c r="D95" s="26"/>
      <c r="F95" s="25"/>
      <c r="G95" s="26"/>
      <c r="H95" s="26"/>
    </row>
    <row r="96" spans="1:8" s="19" customFormat="1" ht="21.95" customHeight="1" x14ac:dyDescent="0.2">
      <c r="A96" s="18"/>
      <c r="B96" s="25"/>
      <c r="C96" s="26"/>
      <c r="D96" s="26"/>
      <c r="F96" s="25"/>
      <c r="G96" s="26"/>
      <c r="H96" s="26"/>
    </row>
    <row r="97" spans="2:8" ht="15" hidden="1" customHeight="1" x14ac:dyDescent="0.2">
      <c r="B97" s="25"/>
      <c r="C97" s="25"/>
      <c r="D97" s="25"/>
      <c r="F97" s="25"/>
      <c r="G97" s="25"/>
      <c r="H97" s="25"/>
    </row>
    <row r="98" spans="2:8" ht="24" hidden="1" customHeight="1" x14ac:dyDescent="0.2">
      <c r="B98" s="25"/>
      <c r="C98" s="25"/>
      <c r="D98" s="25"/>
      <c r="F98" s="25"/>
      <c r="G98" s="25"/>
      <c r="H98" s="25"/>
    </row>
    <row r="99" spans="2:8" ht="24" hidden="1" customHeight="1" x14ac:dyDescent="0.2">
      <c r="B99" s="29"/>
      <c r="C99" s="29"/>
      <c r="D99" s="29"/>
      <c r="E99" s="9"/>
      <c r="F99" s="30"/>
      <c r="G99" s="30"/>
      <c r="H99" s="30"/>
    </row>
    <row r="100" spans="2:8" ht="15" hidden="1" customHeight="1" x14ac:dyDescent="0.2">
      <c r="B100" s="31"/>
      <c r="C100" s="31"/>
      <c r="D100" s="31"/>
      <c r="E100" s="7"/>
      <c r="F100" s="31"/>
      <c r="G100" s="31"/>
      <c r="H100" s="31"/>
    </row>
    <row r="101" spans="2:8" ht="24" hidden="1" customHeight="1" x14ac:dyDescent="0.2">
      <c r="B101" s="25"/>
      <c r="C101" s="25"/>
      <c r="D101" s="25"/>
      <c r="F101" s="25"/>
      <c r="G101" s="25"/>
      <c r="H101" s="25"/>
    </row>
  </sheetData>
  <mergeCells count="33">
    <mergeCell ref="F88:H88"/>
    <mergeCell ref="B2:H2"/>
    <mergeCell ref="B4:H4"/>
    <mergeCell ref="B5:H5"/>
    <mergeCell ref="B6:H6"/>
    <mergeCell ref="B3:H3"/>
    <mergeCell ref="B86:D86"/>
    <mergeCell ref="F86:H86"/>
    <mergeCell ref="B7:H7"/>
    <mergeCell ref="B100:D100"/>
    <mergeCell ref="B101:D101"/>
    <mergeCell ref="F100:H100"/>
    <mergeCell ref="F101:H101"/>
    <mergeCell ref="B9:B10"/>
    <mergeCell ref="C9:G9"/>
    <mergeCell ref="H9:H10"/>
    <mergeCell ref="B87:D87"/>
    <mergeCell ref="F87:H87"/>
    <mergeCell ref="B88:D88"/>
    <mergeCell ref="B97:D97"/>
    <mergeCell ref="B98:D98"/>
    <mergeCell ref="F97:H97"/>
    <mergeCell ref="F98:H98"/>
    <mergeCell ref="B99:D99"/>
    <mergeCell ref="F99:H99"/>
    <mergeCell ref="B96:D96"/>
    <mergeCell ref="F96:H96"/>
    <mergeCell ref="D90:F90"/>
    <mergeCell ref="F92:H92"/>
    <mergeCell ref="D91:F91"/>
    <mergeCell ref="F93:H93"/>
    <mergeCell ref="B95:D95"/>
    <mergeCell ref="F95:H95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scale="65" fitToHeight="2" orientation="landscape" r:id="rId1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7B374-0410-4568-B2F1-5EF7FC9BFACD}">
  <dimension ref="A1"/>
  <sheetViews>
    <sheetView workbookViewId="0">
      <selection sqref="A1:A65536"/>
    </sheetView>
  </sheetViews>
  <sheetFormatPr baseColWidth="10" defaultRowHeight="15" x14ac:dyDescent="0.25"/>
  <cols>
    <col min="1" max="1" width="5.42578125" style="13" bestFit="1" customWidth="1"/>
  </cols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59D81-2421-4219-A34A-FC73475298C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selene_villegas</dc:creator>
  <cp:lastModifiedBy>MUNICIPIO DE FRANCISCO I MADERO</cp:lastModifiedBy>
  <cp:lastPrinted>2022-08-19T17:38:08Z</cp:lastPrinted>
  <dcterms:created xsi:type="dcterms:W3CDTF">2014-09-04T16:46:21Z</dcterms:created>
  <dcterms:modified xsi:type="dcterms:W3CDTF">2026-05-19T22:03:04Z</dcterms:modified>
</cp:coreProperties>
</file>